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60" yWindow="65401" windowWidth="14940" windowHeight="9225" activeTab="0"/>
  </bookViews>
  <sheets>
    <sheet name="Introduction &amp; Instructions" sheetId="1" r:id="rId1"/>
    <sheet name="Contact Details" sheetId="2" r:id="rId2"/>
    <sheet name="IT Service Continuity" sheetId="3" r:id="rId3"/>
    <sheet name="Service Level Management" sheetId="4" r:id="rId4"/>
    <sheet name="Availability Management" sheetId="5" r:id="rId5"/>
    <sheet name="Financial Management" sheetId="6" r:id="rId6"/>
    <sheet name="Capacity Management" sheetId="7" r:id="rId7"/>
  </sheets>
  <definedNames>
    <definedName name="TABLE" localSheetId="2">'Service Level Management'!$B$62:$B$62</definedName>
    <definedName name="TABLE_10" localSheetId="2">'Service Level Management'!$B$59:$B$59</definedName>
    <definedName name="TABLE_11" localSheetId="2">'Service Level Management'!$B$60:$B$60</definedName>
    <definedName name="TABLE_12" localSheetId="2">'Service Level Management'!$B$111:$B$111</definedName>
    <definedName name="TABLE_13" localSheetId="2">'IT Service Continuity'!$B$105:$E$110</definedName>
    <definedName name="TABLE_14" localSheetId="2">'Availability Management'!$B$118:$E$119</definedName>
    <definedName name="TABLE_15" localSheetId="2">'Financial Management'!$B$76:$D$84</definedName>
    <definedName name="TABLE_16" localSheetId="2">'Financial Management'!$B$88:$D$91</definedName>
    <definedName name="TABLE_17" localSheetId="2">'Financial Management'!$B$93:$D$97</definedName>
    <definedName name="TABLE_18" localSheetId="2">'Financial Management'!$B$104:$D$108</definedName>
    <definedName name="TABLE_19" localSheetId="2">'Financial Management'!$B$109:$D$118</definedName>
    <definedName name="TABLE_2" localSheetId="2">'Service Level Management'!$B$64:$B$64</definedName>
    <definedName name="TABLE_20" localSheetId="2">'Financial Management'!$B$120:$D$123</definedName>
    <definedName name="TABLE_21" localSheetId="2">'Financial Management'!$B$103:$B$103</definedName>
    <definedName name="TABLE_22" localSheetId="2">'Financial Management'!$B$76:$B$76</definedName>
    <definedName name="TABLE_23" localSheetId="2">'Financial Management'!$B$70:$B$70</definedName>
    <definedName name="TABLE_24" localSheetId="2">'Capacity Management'!$B$64:$D$67</definedName>
    <definedName name="TABLE_25" localSheetId="2">'Capacity Management'!$B$69:$D$72</definedName>
    <definedName name="TABLE_26" localSheetId="2">'Capacity Management'!$B$74:$D$82</definedName>
    <definedName name="TABLE_27" localSheetId="2">'Capacity Management'!$B$84:$D$89</definedName>
    <definedName name="TABLE_28" localSheetId="2">'Capacity Management'!$B$91:$D$95</definedName>
    <definedName name="TABLE_29" localSheetId="2">'Capacity Management'!$B$97:$D$101</definedName>
    <definedName name="TABLE_3" localSheetId="2">'Service Level Management'!$B$65:$B$65</definedName>
    <definedName name="TABLE_30" localSheetId="2">'Capacity Management'!$B$103:$D$110</definedName>
    <definedName name="TABLE_31" localSheetId="2">'Capacity Management'!$B$112:$D$131</definedName>
    <definedName name="TABLE_32" localSheetId="2">'Capacity Management'!$B$112:$D$131</definedName>
    <definedName name="TABLE_33" localSheetId="2">'Capacity Management'!$B$132:$D$136</definedName>
    <definedName name="TABLE_4" localSheetId="2">'Service Level Management'!$B$66:$B$66</definedName>
    <definedName name="TABLE_5" localSheetId="2">'Service Level Management'!$B$67:$B$67</definedName>
    <definedName name="TABLE_6" localSheetId="2">'Service Level Management'!$B$70:$B$70</definedName>
    <definedName name="TABLE_7" localSheetId="2">'Service Level Management'!$B$71:$B$71</definedName>
    <definedName name="TABLE_8" localSheetId="2">'Service Level Management'!$B$69:$B$69</definedName>
    <definedName name="TABLE_9" localSheetId="2">'Service Level Management'!$B$72:$B$72</definedName>
  </definedNames>
  <calcPr fullCalcOnLoad="1"/>
</workbook>
</file>

<file path=xl/sharedStrings.xml><?xml version="1.0" encoding="utf-8"?>
<sst xmlns="http://schemas.openxmlformats.org/spreadsheetml/2006/main" count="436" uniqueCount="268">
  <si>
    <r>
      <t xml:space="preserve">29. </t>
    </r>
    <r>
      <rPr>
        <sz val="8"/>
        <rFont val="Arial"/>
        <family val="0"/>
      </rPr>
      <t xml:space="preserve">Does the organisation use suitable tools to support the financial management process?  </t>
    </r>
  </si>
  <si>
    <r>
      <t xml:space="preserve">30. </t>
    </r>
    <r>
      <rPr>
        <sz val="8"/>
        <rFont val="Arial"/>
        <family val="0"/>
      </rPr>
      <t xml:space="preserve">Does Financial Management provide information concerning forecasts of IT service delivery expenditure?  </t>
    </r>
  </si>
  <si>
    <r>
      <t xml:space="preserve">31. </t>
    </r>
    <r>
      <rPr>
        <sz val="8"/>
        <rFont val="Arial"/>
        <family val="0"/>
      </rPr>
      <t xml:space="preserve">Does Financial Management provide information concerning actual costs of providing resources and services against planned costs? </t>
    </r>
  </si>
  <si>
    <r>
      <t xml:space="preserve">32. </t>
    </r>
    <r>
      <rPr>
        <sz val="8"/>
        <rFont val="Arial"/>
        <family val="0"/>
      </rPr>
      <t xml:space="preserve">Does Financial Management provide information concerning financial targets for cost recovery?  </t>
    </r>
  </si>
  <si>
    <r>
      <t xml:space="preserve">33. </t>
    </r>
    <r>
      <rPr>
        <sz val="8"/>
        <rFont val="Arial"/>
        <family val="0"/>
      </rPr>
      <t xml:space="preserve">Does Financial Management provide information concerning estimated amount and cost of resources to be provided or 'sold' during the next financial year? </t>
    </r>
  </si>
  <si>
    <r>
      <t xml:space="preserve">34. </t>
    </r>
    <r>
      <rPr>
        <sz val="8"/>
        <rFont val="Arial"/>
        <family val="0"/>
      </rPr>
      <t xml:space="preserve">Does Financial Management provide information concerning actual income by resource, service and customer against planned income?  </t>
    </r>
  </si>
  <si>
    <r>
      <t xml:space="preserve">35. </t>
    </r>
    <r>
      <rPr>
        <sz val="8"/>
        <rFont val="Arial"/>
        <family val="0"/>
      </rPr>
      <t xml:space="preserve">Does Financial Management provide information concerning performance of managing service costs against financial target?  </t>
    </r>
  </si>
  <si>
    <r>
      <t xml:space="preserve">36. </t>
    </r>
    <r>
      <rPr>
        <sz val="8"/>
        <rFont val="Arial"/>
        <family val="0"/>
      </rPr>
      <t xml:space="preserve">Does Financial Management provide information concerning actions necessary to achieve financial targets?  </t>
    </r>
  </si>
  <si>
    <r>
      <t xml:space="preserve">37. </t>
    </r>
    <r>
      <rPr>
        <sz val="8"/>
        <rFont val="Arial"/>
        <family val="0"/>
      </rPr>
      <t xml:space="preserve">Does Financial Management provide information concerning analysis of deviations from plans?  </t>
    </r>
  </si>
  <si>
    <r>
      <t xml:space="preserve">38. </t>
    </r>
    <r>
      <rPr>
        <sz val="8"/>
        <rFont val="Arial"/>
        <family val="0"/>
      </rPr>
      <t>Do you hold regular meetings with interested parties in which financial management matters are discussed?</t>
    </r>
  </si>
  <si>
    <r>
      <t xml:space="preserve">39. </t>
    </r>
    <r>
      <rPr>
        <sz val="8"/>
        <rFont val="Arial"/>
        <family val="0"/>
      </rPr>
      <t xml:space="preserve">Does Financial Management exchange information with Capacity Management to determine pricing policy ?  </t>
    </r>
  </si>
  <si>
    <r>
      <t xml:space="preserve">40. </t>
    </r>
    <r>
      <rPr>
        <sz val="8"/>
        <rFont val="Arial"/>
        <family val="0"/>
      </rPr>
      <t xml:space="preserve">Does Financial Management exchange information with Capacity Management to forecast unit costs?  </t>
    </r>
  </si>
  <si>
    <r>
      <t>41.</t>
    </r>
    <r>
      <rPr>
        <sz val="8"/>
        <rFont val="Arial"/>
        <family val="0"/>
      </rPr>
      <t xml:space="preserve"> Does Financial Management exchange information with Capacity Management for planning cost recovery ?  </t>
    </r>
  </si>
  <si>
    <r>
      <t>42.</t>
    </r>
    <r>
      <rPr>
        <sz val="8"/>
        <rFont val="Arial"/>
        <family val="0"/>
      </rPr>
      <t xml:space="preserve"> Does Financial Management exchange information with Capacity Management to determine service charges?  </t>
    </r>
  </si>
  <si>
    <r>
      <t xml:space="preserve">43. </t>
    </r>
    <r>
      <rPr>
        <sz val="8"/>
        <rFont val="Arial"/>
        <family val="0"/>
      </rPr>
      <t xml:space="preserve">Does Financial Management exchange information with Change Management in order to manage service costs (review of service levels, prices charged for resources, etc.)?  </t>
    </r>
  </si>
  <si>
    <r>
      <t xml:space="preserve">44. </t>
    </r>
    <r>
      <rPr>
        <sz val="8"/>
        <rFont val="Arial"/>
        <family val="0"/>
      </rPr>
      <t xml:space="preserve">Does Financial Management exchange information with Configuration Management concerning procured items? </t>
    </r>
  </si>
  <si>
    <r>
      <t xml:space="preserve">45. </t>
    </r>
    <r>
      <rPr>
        <sz val="8"/>
        <rFont val="Arial"/>
        <family val="0"/>
      </rPr>
      <t xml:space="preserve">Does Financial Management exchange information with Configuration Management to forecast unit cost? </t>
    </r>
  </si>
  <si>
    <r>
      <t>46.</t>
    </r>
    <r>
      <rPr>
        <sz val="8"/>
        <rFont val="Arial"/>
        <family val="0"/>
      </rPr>
      <t xml:space="preserve"> Does Financial Management exchange information with Configuration Management for capturing and allocating input costs?  </t>
    </r>
  </si>
  <si>
    <r>
      <t>47.</t>
    </r>
    <r>
      <rPr>
        <sz val="8"/>
        <rFont val="Arial"/>
        <family val="0"/>
      </rPr>
      <t xml:space="preserve"> Does Cost Management exchange information with Service Level Management to access service level agreement information for determining service charges? </t>
    </r>
  </si>
  <si>
    <r>
      <t>48.</t>
    </r>
    <r>
      <rPr>
        <sz val="8"/>
        <rFont val="Arial"/>
        <family val="0"/>
      </rPr>
      <t xml:space="preserve"> Do you check with the customer if the activities performed by financial management adequately support their business needs?  </t>
    </r>
  </si>
  <si>
    <r>
      <t xml:space="preserve">49. </t>
    </r>
    <r>
      <rPr>
        <sz val="8"/>
        <rFont val="Arial"/>
        <family val="0"/>
      </rPr>
      <t xml:space="preserve">Do you check with the customer if they are happy with the services provided?   </t>
    </r>
  </si>
  <si>
    <r>
      <t xml:space="preserve">50. </t>
    </r>
    <r>
      <rPr>
        <sz val="8"/>
        <rFont val="Arial"/>
        <family val="0"/>
      </rPr>
      <t xml:space="preserve">Are you actively monitoring trends in customer satisfaction? </t>
    </r>
  </si>
  <si>
    <r>
      <t xml:space="preserve">51. </t>
    </r>
    <r>
      <rPr>
        <sz val="8"/>
        <rFont val="Arial"/>
        <family val="0"/>
      </rPr>
      <t xml:space="preserve">Are you feeding customer survey information into the service improvement agenda?  </t>
    </r>
  </si>
  <si>
    <r>
      <t>52.</t>
    </r>
    <r>
      <rPr>
        <sz val="8"/>
        <rFont val="Arial"/>
        <family val="0"/>
      </rPr>
      <t xml:space="preserve"> Are you monitoring the customers value perception of the services provided to them? </t>
    </r>
  </si>
  <si>
    <t>ITIL Service Delivery Self Assessment: Capacity Management</t>
  </si>
  <si>
    <r>
      <t xml:space="preserve">1. </t>
    </r>
    <r>
      <rPr>
        <sz val="8"/>
        <rFont val="Arial"/>
        <family val="0"/>
      </rPr>
      <t xml:space="preserve">Are at least some capacity management activities established within the organisation, e.g. monitoring of usage and performance, capacity planning, sizing of service elements etc? </t>
    </r>
  </si>
  <si>
    <r>
      <t>2.</t>
    </r>
    <r>
      <rPr>
        <sz val="8"/>
        <rFont val="Arial"/>
        <family val="0"/>
      </rPr>
      <t xml:space="preserve"> Are capacity management activities assigned to specific individuals or functional areas?  </t>
    </r>
  </si>
  <si>
    <r>
      <t>3.</t>
    </r>
    <r>
      <rPr>
        <sz val="8"/>
        <rFont val="Arial"/>
        <family val="0"/>
      </rPr>
      <t xml:space="preserve"> Are the attributes of key service elements identified, e.g. bandwidth, throughput, space, MIPS etc? </t>
    </r>
  </si>
  <si>
    <r>
      <t xml:space="preserve">4. </t>
    </r>
    <r>
      <rPr>
        <sz val="8"/>
        <rFont val="Arial"/>
        <family val="0"/>
      </rPr>
      <t xml:space="preserve">Have the purpose and benefits of capacity management been disseminated within the organisation?  </t>
    </r>
  </si>
  <si>
    <r>
      <t xml:space="preserve">5. </t>
    </r>
    <r>
      <rPr>
        <sz val="8"/>
        <rFont val="Arial"/>
        <family val="0"/>
      </rPr>
      <t xml:space="preserve">Has the scope of capacity management been determined? </t>
    </r>
  </si>
  <si>
    <r>
      <t xml:space="preserve">6. </t>
    </r>
    <r>
      <rPr>
        <sz val="8"/>
        <rFont val="Arial"/>
        <family val="0"/>
      </rPr>
      <t xml:space="preserve">Is the organisation committed to measuring service performance?  </t>
    </r>
  </si>
  <si>
    <r>
      <t xml:space="preserve">7. </t>
    </r>
    <r>
      <rPr>
        <sz val="8"/>
        <rFont val="Arial"/>
        <family val="0"/>
      </rPr>
      <t xml:space="preserve">Is the organisation committed to producing a Capacity Plan? </t>
    </r>
  </si>
  <si>
    <r>
      <t xml:space="preserve">8. </t>
    </r>
    <r>
      <rPr>
        <sz val="8"/>
        <rFont val="Arial"/>
        <family val="0"/>
      </rPr>
      <t xml:space="preserve">Have responsibilities for capacity management activities been assigned?  </t>
    </r>
  </si>
  <si>
    <r>
      <t>9.</t>
    </r>
    <r>
      <rPr>
        <sz val="8"/>
        <rFont val="Arial"/>
        <family val="0"/>
      </rPr>
      <t xml:space="preserve"> Are there mechanisms for analysing system usage and for reporting on performance? </t>
    </r>
  </si>
  <si>
    <r>
      <t xml:space="preserve">10. </t>
    </r>
    <r>
      <rPr>
        <sz val="8"/>
        <rFont val="Arial"/>
        <family val="0"/>
      </rPr>
      <t xml:space="preserve">Are service elements both defined and sized for new services? </t>
    </r>
  </si>
  <si>
    <r>
      <t xml:space="preserve">11. </t>
    </r>
    <r>
      <rPr>
        <sz val="8"/>
        <rFont val="Arial"/>
        <family val="0"/>
      </rPr>
      <t xml:space="preserve">Is actual performance against agreed service levels recorded? </t>
    </r>
  </si>
  <si>
    <r>
      <t xml:space="preserve">12. </t>
    </r>
    <r>
      <rPr>
        <sz val="8"/>
        <rFont val="Arial"/>
        <family val="0"/>
      </rPr>
      <t xml:space="preserve">Is future demand predicted based on current workloads?  </t>
    </r>
  </si>
  <si>
    <r>
      <t xml:space="preserve">13. </t>
    </r>
    <r>
      <rPr>
        <sz val="8"/>
        <rFont val="Arial"/>
        <family val="0"/>
      </rPr>
      <t xml:space="preserve">Do you model systems behaviour under various workloads?  </t>
    </r>
  </si>
  <si>
    <r>
      <t xml:space="preserve">14. </t>
    </r>
    <r>
      <rPr>
        <sz val="8"/>
        <rFont val="Arial"/>
        <family val="0"/>
      </rPr>
      <t xml:space="preserve">Is a Capacity Plan produced for the organisation? </t>
    </r>
  </si>
  <si>
    <r>
      <t>15.</t>
    </r>
    <r>
      <rPr>
        <sz val="8"/>
        <rFont val="Arial"/>
        <family val="0"/>
      </rPr>
      <t xml:space="preserve"> Do you perform market testing of new and emerging technologies?  </t>
    </r>
  </si>
  <si>
    <r>
      <t xml:space="preserve">16. </t>
    </r>
    <r>
      <rPr>
        <sz val="8"/>
        <rFont val="Arial"/>
        <family val="0"/>
      </rPr>
      <t xml:space="preserve">Do you have a Capacity Management Database (CMDB)?  </t>
    </r>
  </si>
  <si>
    <r>
      <t>17.</t>
    </r>
    <r>
      <rPr>
        <sz val="8"/>
        <rFont val="Arial"/>
        <family val="0"/>
      </rPr>
      <t xml:space="preserve"> Do you analyse usage and performance data in order to optimise resource utilisation?  </t>
    </r>
  </si>
  <si>
    <r>
      <t xml:space="preserve">18. </t>
    </r>
    <r>
      <rPr>
        <sz val="8"/>
        <rFont val="Arial"/>
        <family val="0"/>
      </rPr>
      <t xml:space="preserve">Are required service levels and forecasts used to define and size service elements? </t>
    </r>
  </si>
  <si>
    <r>
      <t>19.</t>
    </r>
    <r>
      <rPr>
        <sz val="8"/>
        <rFont val="Arial"/>
        <family val="0"/>
      </rPr>
      <t xml:space="preserve"> Do you identify variances, trends and deviations from plans in the utilisation of resources? </t>
    </r>
  </si>
  <si>
    <r>
      <t xml:space="preserve">20. </t>
    </r>
    <r>
      <rPr>
        <sz val="8"/>
        <rFont val="Arial"/>
        <family val="0"/>
      </rPr>
      <t xml:space="preserve">Do you maintain a Capacity Plan?  </t>
    </r>
  </si>
  <si>
    <r>
      <t xml:space="preserve">21. </t>
    </r>
    <r>
      <rPr>
        <sz val="8"/>
        <rFont val="Arial"/>
        <family val="0"/>
      </rPr>
      <t xml:space="preserve">Are standard reports concerning performance produced on a regular basis? </t>
    </r>
  </si>
  <si>
    <r>
      <t xml:space="preserve">22. </t>
    </r>
    <r>
      <rPr>
        <sz val="8"/>
        <rFont val="Arial"/>
        <family val="0"/>
      </rPr>
      <t xml:space="preserve">Are standard reports concerning the use and allocation of key resources produced on a regular basis?  </t>
    </r>
  </si>
  <si>
    <r>
      <t xml:space="preserve">23. </t>
    </r>
    <r>
      <rPr>
        <sz val="8"/>
        <rFont val="Arial"/>
        <family val="0"/>
      </rPr>
      <t xml:space="preserve">Do you produce forecasts of new workloads and their resource requirements?  </t>
    </r>
  </si>
  <si>
    <r>
      <t xml:space="preserve">24. </t>
    </r>
    <r>
      <rPr>
        <sz val="8"/>
        <rFont val="Arial"/>
        <family val="0"/>
      </rPr>
      <t xml:space="preserve">Are the standards and other quality criteria applicable to capacity management activities explicit and applied? </t>
    </r>
  </si>
  <si>
    <r>
      <t xml:space="preserve">25. </t>
    </r>
    <r>
      <rPr>
        <sz val="8"/>
        <rFont val="Arial"/>
        <family val="0"/>
      </rPr>
      <t xml:space="preserve">Are the personnel responsible for capacity management activities suitably trained?  </t>
    </r>
  </si>
  <si>
    <r>
      <t xml:space="preserve">26. </t>
    </r>
    <r>
      <rPr>
        <sz val="8"/>
        <rFont val="Arial"/>
        <family val="0"/>
      </rPr>
      <t xml:space="preserve">Does the organisation set and review either targets or objectives for capacity management? </t>
    </r>
  </si>
  <si>
    <r>
      <t xml:space="preserve">27. </t>
    </r>
    <r>
      <rPr>
        <sz val="8"/>
        <rFont val="Arial"/>
        <family val="0"/>
      </rPr>
      <t xml:space="preserve">Does the organisation have suitable tools to support capacity management activities?  </t>
    </r>
  </si>
  <si>
    <r>
      <t xml:space="preserve">28. </t>
    </r>
    <r>
      <rPr>
        <sz val="8"/>
        <rFont val="Arial"/>
        <family val="0"/>
      </rPr>
      <t xml:space="preserve">Does Capacity Management provide information concerning resource utilisation? </t>
    </r>
  </si>
  <si>
    <r>
      <t xml:space="preserve">29. </t>
    </r>
    <r>
      <rPr>
        <sz val="8"/>
        <rFont val="Arial"/>
        <family val="0"/>
      </rPr>
      <t xml:space="preserve">Does Capacity Management provide information concerning infrastructure requirements for maintaining service levels?  </t>
    </r>
  </si>
  <si>
    <r>
      <t xml:space="preserve">30. </t>
    </r>
    <r>
      <rPr>
        <sz val="8"/>
        <rFont val="Arial"/>
        <family val="0"/>
      </rPr>
      <t xml:space="preserve">Does Capacity Management provide information concerning performance trends?  </t>
    </r>
  </si>
  <si>
    <r>
      <t xml:space="preserve">31. </t>
    </r>
    <r>
      <rPr>
        <sz val="8"/>
        <rFont val="Arial"/>
        <family val="0"/>
      </rPr>
      <t xml:space="preserve">Does Capacity Management provide information concerning utilisation of chargeable resources?  </t>
    </r>
  </si>
  <si>
    <r>
      <t xml:space="preserve">32. </t>
    </r>
    <r>
      <rPr>
        <sz val="8"/>
        <rFont val="Arial"/>
        <family val="0"/>
      </rPr>
      <t xml:space="preserve">Does Capacity Management provide information concerning details of proposed new workloads? </t>
    </r>
  </si>
  <si>
    <r>
      <t xml:space="preserve">33. </t>
    </r>
    <r>
      <rPr>
        <sz val="8"/>
        <rFont val="Arial"/>
        <family val="0"/>
      </rPr>
      <t xml:space="preserve">Does Capacity Management provide information concerning recommendations based on technology trends / emerging technology?  </t>
    </r>
  </si>
  <si>
    <r>
      <t xml:space="preserve">34. </t>
    </r>
    <r>
      <rPr>
        <sz val="8"/>
        <rFont val="Arial"/>
        <family val="0"/>
      </rPr>
      <t xml:space="preserve">Does Capacity Management provide information concerning variances between planned and actual capacity utilisation?  </t>
    </r>
  </si>
  <si>
    <r>
      <t xml:space="preserve">40. </t>
    </r>
    <r>
      <rPr>
        <sz val="8"/>
        <rFont val="Arial"/>
        <family val="0"/>
      </rPr>
      <t xml:space="preserve">Does ITSC management exchange information with Configuration Management for contingency requirements and final configuration details, ensuring currency of configuration details used? </t>
    </r>
  </si>
  <si>
    <r>
      <t xml:space="preserve">41. </t>
    </r>
    <r>
      <rPr>
        <sz val="8"/>
        <rFont val="Arial"/>
        <family val="0"/>
      </rPr>
      <t xml:space="preserve">Does ITSC management exchange information with Configuration Management for full relationship between components and services?    </t>
    </r>
  </si>
  <si>
    <r>
      <t xml:space="preserve">42. </t>
    </r>
    <r>
      <rPr>
        <sz val="8"/>
        <rFont val="Arial"/>
        <family val="0"/>
      </rPr>
      <t xml:space="preserve">Does ITSC management exchange information with Problem Management for reviewing major incidents?   </t>
    </r>
  </si>
  <si>
    <r>
      <t xml:space="preserve">43. </t>
    </r>
    <r>
      <rPr>
        <sz val="8"/>
        <rFont val="Arial"/>
        <family val="0"/>
      </rPr>
      <t xml:space="preserve">Does ITSC management exchange information with Problem Management for discussion of problems where cause / resolution is possibly within the domain of ITSC management?   </t>
    </r>
  </si>
  <si>
    <r>
      <t xml:space="preserve">46. </t>
    </r>
    <r>
      <rPr>
        <sz val="8"/>
        <rFont val="Arial"/>
        <family val="0"/>
      </rPr>
      <t>Are you actively monitoring trends in customer satisfaction?</t>
    </r>
  </si>
  <si>
    <r>
      <t>44.</t>
    </r>
    <r>
      <rPr>
        <sz val="8"/>
        <rFont val="Arial"/>
        <family val="0"/>
      </rPr>
      <t xml:space="preserve"> Do you check with the customer if the activities performed by ITSC management adequately support their business needs?  </t>
    </r>
  </si>
  <si>
    <r>
      <t xml:space="preserve">45. </t>
    </r>
    <r>
      <rPr>
        <sz val="8"/>
        <rFont val="Arial"/>
        <family val="0"/>
      </rPr>
      <t xml:space="preserve">Are you actively monitoring trends in customer satisfaction?  </t>
    </r>
  </si>
  <si>
    <r>
      <t xml:space="preserve">47. </t>
    </r>
    <r>
      <rPr>
        <sz val="8"/>
        <rFont val="Arial"/>
        <family val="0"/>
      </rPr>
      <t xml:space="preserve">Are you feeding customer survey information into the service improvement agenda? </t>
    </r>
  </si>
  <si>
    <r>
      <t xml:space="preserve">48. </t>
    </r>
    <r>
      <rPr>
        <sz val="8"/>
        <rFont val="Arial"/>
        <family val="0"/>
      </rPr>
      <t xml:space="preserve">Are you monitoring the customers value perception of the services provided to them?  </t>
    </r>
  </si>
  <si>
    <t>ITIL Service Delivery Self Assessment: Service Level Management</t>
  </si>
  <si>
    <r>
      <t xml:space="preserve">1. </t>
    </r>
    <r>
      <rPr>
        <sz val="8"/>
        <rFont val="Arial"/>
        <family val="0"/>
      </rPr>
      <t>Are at least some service level management (SLM) activities established within the organisation, e.g. service definition, negotiation of SLA's etc?</t>
    </r>
  </si>
  <si>
    <r>
      <t xml:space="preserve">2. </t>
    </r>
    <r>
      <rPr>
        <sz val="8"/>
        <rFont val="Arial"/>
        <family val="0"/>
      </rPr>
      <t xml:space="preserve">Have you identified the customers for your IT services? </t>
    </r>
  </si>
  <si>
    <r>
      <t xml:space="preserve">3. </t>
    </r>
    <r>
      <rPr>
        <sz val="8"/>
        <rFont val="Arial"/>
        <family val="0"/>
      </rPr>
      <t xml:space="preserve">Are service attributes identified?  </t>
    </r>
  </si>
  <si>
    <r>
      <t xml:space="preserve">4. </t>
    </r>
    <r>
      <rPr>
        <sz val="8"/>
        <rFont val="Arial"/>
        <family val="0"/>
      </rPr>
      <t xml:space="preserve">Has the purpose and benefits of service level management been disseminated within the organisation? </t>
    </r>
  </si>
  <si>
    <r>
      <t>5.</t>
    </r>
    <r>
      <rPr>
        <sz val="8"/>
        <rFont val="Arial"/>
        <family val="0"/>
      </rPr>
      <t xml:space="preserve"> Has the appropriate data on which to base service levels been determined? </t>
    </r>
  </si>
  <si>
    <r>
      <t>6.</t>
    </r>
    <r>
      <rPr>
        <sz val="8"/>
        <rFont val="Arial"/>
        <family val="0"/>
      </rPr>
      <t xml:space="preserve"> Are there agreed procedures by which Service Level Agreements are negotiated and reviewed?  </t>
    </r>
  </si>
  <si>
    <r>
      <t xml:space="preserve">8. </t>
    </r>
    <r>
      <rPr>
        <sz val="8"/>
        <rFont val="Arial"/>
        <family val="0"/>
      </rPr>
      <t xml:space="preserve">Has a catalogue of existing services been compiled?  </t>
    </r>
  </si>
  <si>
    <r>
      <t xml:space="preserve">7. </t>
    </r>
    <r>
      <rPr>
        <sz val="8"/>
        <rFont val="Arial"/>
        <family val="0"/>
      </rPr>
      <t xml:space="preserve">Have responsibilities for service level management activities been assigned? </t>
    </r>
  </si>
  <si>
    <r>
      <t xml:space="preserve">9. </t>
    </r>
    <r>
      <rPr>
        <sz val="8"/>
        <rFont val="Arial"/>
        <family val="0"/>
      </rPr>
      <t xml:space="preserve">Are there mechanisms for monitoring and reviewing existing service levels?  </t>
    </r>
  </si>
  <si>
    <r>
      <t>10.</t>
    </r>
    <r>
      <rPr>
        <sz val="8"/>
        <rFont val="Arial"/>
        <family val="0"/>
      </rPr>
      <t xml:space="preserve"> Are all customer service requests verified?  </t>
    </r>
  </si>
  <si>
    <r>
      <t>11.</t>
    </r>
    <r>
      <rPr>
        <sz val="8"/>
        <rFont val="Arial"/>
        <family val="0"/>
      </rPr>
      <t xml:space="preserve"> Do you have a procedure for establishing SLAs?  </t>
    </r>
  </si>
  <si>
    <r>
      <t>12.</t>
    </r>
    <r>
      <rPr>
        <sz val="8"/>
        <rFont val="Arial"/>
        <family val="0"/>
      </rPr>
      <t xml:space="preserve"> Do you have a mechanism leading to service improvement?  </t>
    </r>
  </si>
  <si>
    <r>
      <t>13.</t>
    </r>
    <r>
      <rPr>
        <sz val="8"/>
        <rFont val="Arial"/>
        <family val="0"/>
      </rPr>
      <t xml:space="preserve"> Do you have a mechanism for scheduling service implementations? </t>
    </r>
  </si>
  <si>
    <r>
      <t xml:space="preserve">14. </t>
    </r>
    <r>
      <rPr>
        <sz val="8"/>
        <rFont val="Arial"/>
        <family val="0"/>
      </rPr>
      <t xml:space="preserve">Do you compare service provision with the agreed service levels?  </t>
    </r>
  </si>
  <si>
    <r>
      <t xml:space="preserve">15. </t>
    </r>
    <r>
      <rPr>
        <sz val="8"/>
        <rFont val="Arial"/>
        <family val="0"/>
      </rPr>
      <t xml:space="preserve">Do you have a mechanism for keeping your service catalogue in line with new/changed services?  </t>
    </r>
  </si>
  <si>
    <r>
      <t xml:space="preserve">16. </t>
    </r>
    <r>
      <rPr>
        <sz val="8"/>
        <rFont val="Arial"/>
        <family val="0"/>
      </rPr>
      <t xml:space="preserve">Do you use service records to provide management and customers with meaningful information on the quality of service? </t>
    </r>
  </si>
  <si>
    <r>
      <t xml:space="preserve">17. </t>
    </r>
    <r>
      <rPr>
        <sz val="8"/>
        <rFont val="Arial"/>
        <family val="0"/>
      </rPr>
      <t xml:space="preserve">Are standard service reports produced regularly?  </t>
    </r>
  </si>
  <si>
    <r>
      <t xml:space="preserve">18. </t>
    </r>
    <r>
      <rPr>
        <sz val="8"/>
        <rFont val="Arial"/>
        <family val="0"/>
      </rPr>
      <t xml:space="preserve">Are the services and their components explicitly defined and documented?  </t>
    </r>
  </si>
  <si>
    <r>
      <t xml:space="preserve">19. </t>
    </r>
    <r>
      <rPr>
        <sz val="8"/>
        <rFont val="Arial"/>
        <family val="0"/>
      </rPr>
      <t xml:space="preserve">Are service components identified as configuration items (CIs)?  </t>
    </r>
  </si>
  <si>
    <r>
      <t xml:space="preserve">20. </t>
    </r>
    <r>
      <rPr>
        <sz val="8"/>
        <rFont val="Arial"/>
        <family val="0"/>
      </rPr>
      <t xml:space="preserve">Are the standards and other quality criteria for ITSC made explicit and applied?  </t>
    </r>
  </si>
  <si>
    <r>
      <t xml:space="preserve">21. </t>
    </r>
    <r>
      <rPr>
        <sz val="8"/>
        <rFont val="Arial"/>
        <family val="0"/>
      </rPr>
      <t xml:space="preserve">Are the personnel responsible for ITSC activities suitably trained? </t>
    </r>
  </si>
  <si>
    <r>
      <t xml:space="preserve">22. </t>
    </r>
    <r>
      <rPr>
        <sz val="8"/>
        <rFont val="Arial"/>
        <family val="0"/>
      </rPr>
      <t xml:space="preserve">Does the organisation use any tools to support SLM?  </t>
    </r>
  </si>
  <si>
    <r>
      <t xml:space="preserve">23. </t>
    </r>
    <r>
      <rPr>
        <sz val="8"/>
        <rFont val="Arial"/>
        <family val="0"/>
      </rPr>
      <t xml:space="preserve">Does the organisation use any tools or proprietary methods for conducting risk assessments and/or keeping the IT contingency plans up-to-date?  </t>
    </r>
  </si>
  <si>
    <r>
      <t xml:space="preserve">24. </t>
    </r>
    <r>
      <rPr>
        <sz val="8"/>
        <rFont val="Arial"/>
        <family val="0"/>
      </rPr>
      <t xml:space="preserve">Do you provide management with information concerning service targets and actual performance?  </t>
    </r>
  </si>
  <si>
    <r>
      <t xml:space="preserve">25. </t>
    </r>
    <r>
      <rPr>
        <sz val="8"/>
        <rFont val="Arial"/>
        <family val="0"/>
      </rPr>
      <t xml:space="preserve">Do you provide management with information concerning trends in service level breaches?  </t>
    </r>
  </si>
  <si>
    <r>
      <t>26.</t>
    </r>
    <r>
      <rPr>
        <sz val="8"/>
        <rFont val="Arial"/>
        <family val="0"/>
      </rPr>
      <t xml:space="preserve"> Do you provide management with information concerning standard service offerings?  </t>
    </r>
  </si>
  <si>
    <r>
      <t xml:space="preserve">27. </t>
    </r>
    <r>
      <rPr>
        <sz val="8"/>
        <rFont val="Arial"/>
        <family val="0"/>
      </rPr>
      <t xml:space="preserve">Do you provide management with information concerning number of requests for new/changed services?  </t>
    </r>
  </si>
  <si>
    <r>
      <t xml:space="preserve">28. </t>
    </r>
    <r>
      <rPr>
        <sz val="8"/>
        <rFont val="Arial"/>
        <family val="0"/>
      </rPr>
      <t xml:space="preserve">Do you provide management with information concerning trends in service level request?  </t>
    </r>
  </si>
  <si>
    <r>
      <t xml:space="preserve">34. </t>
    </r>
    <r>
      <rPr>
        <sz val="8"/>
        <rFont val="Arial"/>
        <family val="0"/>
      </rPr>
      <t>Are you actively monitoring trends in customer satisfaction?</t>
    </r>
  </si>
  <si>
    <r>
      <t>32.</t>
    </r>
    <r>
      <rPr>
        <sz val="8"/>
        <rFont val="Arial"/>
        <family val="0"/>
      </rPr>
      <t xml:space="preserve"> Do you check with the customer if the activities performed by Service Level Management adequately support their business needs? </t>
    </r>
  </si>
  <si>
    <r>
      <t xml:space="preserve">33. </t>
    </r>
    <r>
      <rPr>
        <sz val="8"/>
        <rFont val="Arial"/>
        <family val="0"/>
      </rPr>
      <t xml:space="preserve">Do you check with the customer that they are happy with the services provided? </t>
    </r>
  </si>
  <si>
    <r>
      <t xml:space="preserve">35. </t>
    </r>
    <r>
      <rPr>
        <sz val="8"/>
        <rFont val="Arial"/>
        <family val="0"/>
      </rPr>
      <t xml:space="preserve">Are you feeding customer survey information into the service improvement agenda?  </t>
    </r>
  </si>
  <si>
    <r>
      <t xml:space="preserve">36. </t>
    </r>
    <r>
      <rPr>
        <sz val="8"/>
        <rFont val="Arial"/>
        <family val="2"/>
      </rPr>
      <t xml:space="preserve">Are you monitoring the customers value perception of the services provided to them?  </t>
    </r>
  </si>
  <si>
    <t>ITIL Service Delivery Self Assessment: Availability Management</t>
  </si>
  <si>
    <r>
      <t>1.</t>
    </r>
    <r>
      <rPr>
        <sz val="8"/>
        <rFont val="Arial"/>
        <family val="0"/>
      </rPr>
      <t xml:space="preserve"> Are at least some availability management activities established within the organisation, e.g. monitoring of service components, analysis of service availability? </t>
    </r>
  </si>
  <si>
    <r>
      <t xml:space="preserve">2. </t>
    </r>
    <r>
      <rPr>
        <sz val="8"/>
        <rFont val="Arial"/>
        <family val="2"/>
      </rPr>
      <t xml:space="preserve">Are availability management activities assigned to specific individuals or functional areas?  </t>
    </r>
  </si>
  <si>
    <r>
      <t xml:space="preserve">3. </t>
    </r>
    <r>
      <rPr>
        <sz val="8"/>
        <rFont val="Arial"/>
        <family val="0"/>
      </rPr>
      <t xml:space="preserve">Are there mechanisms in place for identifying service (un)availability and Configuration Item failure?  </t>
    </r>
  </si>
  <si>
    <r>
      <t>4.</t>
    </r>
    <r>
      <rPr>
        <sz val="8"/>
        <rFont val="Arial"/>
        <family val="0"/>
      </rPr>
      <t xml:space="preserve"> Has the purpose and benefits of availability management been disseminated within the organisation?  </t>
    </r>
  </si>
  <si>
    <r>
      <t xml:space="preserve">5. </t>
    </r>
    <r>
      <rPr>
        <sz val="8"/>
        <rFont val="Arial"/>
        <family val="0"/>
      </rPr>
      <t xml:space="preserve">Is the organisation committed to the monitoring of third party performance in relation to service targets?  </t>
    </r>
  </si>
  <si>
    <r>
      <t xml:space="preserve">6. </t>
    </r>
    <r>
      <rPr>
        <sz val="8"/>
        <rFont val="Arial"/>
        <family val="0"/>
      </rPr>
      <t xml:space="preserve">Is your organisation committed to producing an IT service availability plan periodically?  </t>
    </r>
  </si>
  <si>
    <t>Minimum score to achieve this level: 'Y' for all mandatory ('M') questions + 2 other answers 'Y'</t>
  </si>
  <si>
    <r>
      <t xml:space="preserve">14. </t>
    </r>
    <r>
      <rPr>
        <sz val="8"/>
        <rFont val="Arial"/>
        <family val="0"/>
      </rPr>
      <t xml:space="preserve">Are service availability detailed requirements reviewed, registered and used to inform the IT availability plan? </t>
    </r>
  </si>
  <si>
    <r>
      <t xml:space="preserve">15. </t>
    </r>
    <r>
      <rPr>
        <sz val="8"/>
        <rFont val="Arial"/>
        <family val="0"/>
      </rPr>
      <t xml:space="preserve">Are service availability details used to identify trends and to forecast future service availability levels?  </t>
    </r>
  </si>
  <si>
    <r>
      <t xml:space="preserve">16. </t>
    </r>
    <r>
      <rPr>
        <sz val="8"/>
        <rFont val="Arial"/>
        <family val="0"/>
      </rPr>
      <t xml:space="preserve">Are proposed changes to improve service availability underpinned with service availability trends and forecasts?  </t>
    </r>
  </si>
  <si>
    <r>
      <t xml:space="preserve">17. </t>
    </r>
    <r>
      <rPr>
        <sz val="8"/>
        <rFont val="Arial"/>
        <family val="2"/>
      </rPr>
      <t xml:space="preserve">Are all new/changed configuration items designed and tested to meet the availability criteria?  </t>
    </r>
  </si>
  <si>
    <r>
      <t xml:space="preserve">18. </t>
    </r>
    <r>
      <rPr>
        <sz val="8"/>
        <rFont val="Arial"/>
        <family val="0"/>
      </rPr>
      <t xml:space="preserve">Are standard reports on IT service availability produced on a regular basis?  </t>
    </r>
  </si>
  <si>
    <r>
      <t xml:space="preserve">19. </t>
    </r>
    <r>
      <rPr>
        <sz val="8"/>
        <rFont val="Arial"/>
        <family val="0"/>
      </rPr>
      <t xml:space="preserve">Is there an IT service availability plan and is it regularly reviewed? </t>
    </r>
  </si>
  <si>
    <r>
      <t xml:space="preserve">20. </t>
    </r>
    <r>
      <rPr>
        <sz val="8"/>
        <rFont val="Arial"/>
        <family val="0"/>
      </rPr>
      <t xml:space="preserve">Are formal Requests for Change issued to request service availability improvement measures?  </t>
    </r>
  </si>
  <si>
    <t>Level 1.5 - Management Intent</t>
  </si>
  <si>
    <t>Level 2 - Process Capability</t>
  </si>
  <si>
    <t>Level 2.5 - Internal Integration</t>
  </si>
  <si>
    <t>Level 3 - Products</t>
  </si>
  <si>
    <t>Level 3.5 - Quality Control</t>
  </si>
  <si>
    <t>Level 4 - Management Information</t>
  </si>
  <si>
    <r>
      <t xml:space="preserve">29. </t>
    </r>
    <r>
      <rPr>
        <sz val="8"/>
        <rFont val="Arial"/>
        <family val="0"/>
      </rPr>
      <t>Do you provide management with information concerning incident records?</t>
    </r>
  </si>
  <si>
    <r>
      <t xml:space="preserve">30. </t>
    </r>
    <r>
      <rPr>
        <sz val="8"/>
        <rFont val="Arial"/>
        <family val="0"/>
      </rPr>
      <t>Do you provide management with information concerning operational performance of the Service Desk?</t>
    </r>
  </si>
  <si>
    <r>
      <t xml:space="preserve">31. </t>
    </r>
    <r>
      <rPr>
        <sz val="8"/>
        <rFont val="Arial"/>
        <family val="0"/>
      </rPr>
      <t>Do you provide management with information concerning user training needs?</t>
    </r>
  </si>
  <si>
    <t>Level 4.5 - External Integration</t>
  </si>
  <si>
    <t>Level 5 - Customer Interface</t>
  </si>
  <si>
    <t>(Y)es or (N)o</t>
  </si>
  <si>
    <t>M</t>
  </si>
  <si>
    <t>Level 1 - Pre-requisites</t>
  </si>
  <si>
    <t>Name:</t>
  </si>
  <si>
    <t>E-mail:</t>
  </si>
  <si>
    <t>Organisation:</t>
  </si>
  <si>
    <t>Address 1:</t>
  </si>
  <si>
    <t>Address 2:</t>
  </si>
  <si>
    <t>Address 3:</t>
  </si>
  <si>
    <t>Address 4:</t>
  </si>
  <si>
    <t>Postcode:</t>
  </si>
  <si>
    <t>Minimum score to achieve this level: 'Y' for all mandatory ('M') questions + 1 other answer 'Y'</t>
  </si>
  <si>
    <t>Minimum score to achieve this level: 'Y' for all mandatory ('M') questions</t>
  </si>
  <si>
    <t>Minimum score to achieve this level: 'Y' for all mandatory ('M') questions + 2 other answer 'Y'</t>
  </si>
  <si>
    <t>Your Contact Details</t>
  </si>
  <si>
    <t>Type of Organisation:</t>
  </si>
  <si>
    <t>If Other please specify:</t>
  </si>
  <si>
    <t>Level 1: Pre-requisites</t>
  </si>
  <si>
    <t>Level 1.5: Management Intent</t>
  </si>
  <si>
    <r>
      <t>7.</t>
    </r>
    <r>
      <rPr>
        <sz val="8"/>
        <rFont val="Arial"/>
        <family val="0"/>
      </rPr>
      <t xml:space="preserve"> Does the organisation have procedures covering the registration of CI's?</t>
    </r>
  </si>
  <si>
    <t>Level 2: Process Capability</t>
  </si>
  <si>
    <t>Level 2.5: Internal Integration</t>
  </si>
  <si>
    <t>Level 3: Products</t>
  </si>
  <si>
    <t>Level 3.5: Quality Control</t>
  </si>
  <si>
    <t>Level 4: Management Information</t>
  </si>
  <si>
    <t>Level 4.5: External Integration</t>
  </si>
  <si>
    <t>Level 5: Customer Interface</t>
  </si>
  <si>
    <r>
      <t xml:space="preserve">7. </t>
    </r>
    <r>
      <rPr>
        <sz val="8"/>
        <rFont val="Arial"/>
        <family val="0"/>
      </rPr>
      <t>Does the organisation have procedures covering the registration of software CIs irrespective of the source (e.g. COTS or in-house development)?</t>
    </r>
  </si>
  <si>
    <r>
      <t xml:space="preserve">8. </t>
    </r>
    <r>
      <rPr>
        <sz val="8"/>
        <rFont val="Arial"/>
        <family val="0"/>
      </rPr>
      <t>Have responsibilities for various release management activities been assigned?</t>
    </r>
  </si>
  <si>
    <r>
      <t xml:space="preserve">9. </t>
    </r>
    <r>
      <rPr>
        <sz val="8"/>
        <rFont val="Arial"/>
        <family val="0"/>
      </rPr>
      <t>Are there operational procedures for acceptance of new software irrespective of its source?</t>
    </r>
  </si>
  <si>
    <r>
      <t xml:space="preserve">10. </t>
    </r>
    <r>
      <rPr>
        <sz val="8"/>
        <rFont val="Arial"/>
        <family val="0"/>
      </rPr>
      <t>Are there operational procedures for software distribution?</t>
    </r>
  </si>
  <si>
    <r>
      <t xml:space="preserve">11. </t>
    </r>
    <r>
      <rPr>
        <sz val="8"/>
        <rFont val="Arial"/>
        <family val="0"/>
      </rPr>
      <t>Are explicit guidlines available on how to manage, build and test software releases?</t>
    </r>
  </si>
  <si>
    <r>
      <t xml:space="preserve">12. </t>
    </r>
    <r>
      <rPr>
        <sz val="8"/>
        <rFont val="Arial"/>
        <family val="0"/>
      </rPr>
      <t>Are there formal procedures for activating software within the organisation?</t>
    </r>
  </si>
  <si>
    <r>
      <t xml:space="preserve">13. </t>
    </r>
    <r>
      <rPr>
        <sz val="8"/>
        <rFont val="Arial"/>
        <family val="0"/>
      </rPr>
      <t>Do you have procedures for monitoring the usage of distributed products?</t>
    </r>
  </si>
  <si>
    <r>
      <t xml:space="preserve">41. </t>
    </r>
    <r>
      <rPr>
        <sz val="8"/>
        <rFont val="Arial"/>
        <family val="0"/>
      </rPr>
      <t>Do you check with the customer if the activities performed by Release Management adequately support the business needs?</t>
    </r>
  </si>
  <si>
    <r>
      <t xml:space="preserve">42. </t>
    </r>
    <r>
      <rPr>
        <sz val="8"/>
        <rFont val="Arial"/>
        <family val="0"/>
      </rPr>
      <t>Do you check with the customer that they are happy with the services provided?</t>
    </r>
  </si>
  <si>
    <r>
      <t xml:space="preserve">43. </t>
    </r>
    <r>
      <rPr>
        <sz val="8"/>
        <rFont val="Arial"/>
        <family val="0"/>
      </rPr>
      <t>Are you actively monitoring trends in customer satisfaction?</t>
    </r>
  </si>
  <si>
    <r>
      <t xml:space="preserve">44. </t>
    </r>
    <r>
      <rPr>
        <sz val="8"/>
        <rFont val="Arial"/>
        <family val="0"/>
      </rPr>
      <t>Are you feeding customer survey information into the service improvement agenda?</t>
    </r>
  </si>
  <si>
    <r>
      <t xml:space="preserve">45. </t>
    </r>
    <r>
      <rPr>
        <sz val="8"/>
        <rFont val="Arial"/>
        <family val="0"/>
      </rPr>
      <t>Are you monitoring the customers value perception of the services provided to them?</t>
    </r>
  </si>
  <si>
    <t>ITIL Service Delivery Self Assessment: IT Service Continuity</t>
  </si>
  <si>
    <r>
      <t xml:space="preserve">1. </t>
    </r>
    <r>
      <rPr>
        <sz val="8"/>
        <rFont val="Arial"/>
        <family val="0"/>
      </rPr>
      <t xml:space="preserve">Are at least some IT service continuity activities established within the organisation, e.g. business impact assessment, development of recovery plans?  </t>
    </r>
  </si>
  <si>
    <r>
      <t xml:space="preserve">2. </t>
    </r>
    <r>
      <rPr>
        <sz val="8"/>
        <rFont val="Arial"/>
        <family val="0"/>
      </rPr>
      <t xml:space="preserve">Have the minimum operational requirements been determined by the business? </t>
    </r>
  </si>
  <si>
    <r>
      <t xml:space="preserve">3. </t>
    </r>
    <r>
      <rPr>
        <sz val="8"/>
        <rFont val="Arial"/>
        <family val="0"/>
      </rPr>
      <t xml:space="preserve">Has the organisation developed a business continuity strategy? </t>
    </r>
  </si>
  <si>
    <r>
      <t xml:space="preserve">4. </t>
    </r>
    <r>
      <rPr>
        <sz val="8"/>
        <rFont val="Arial"/>
        <family val="2"/>
      </rPr>
      <t xml:space="preserve">Has the purpose and benefits of IT service continuity planning been disseminated within the organisation? </t>
    </r>
  </si>
  <si>
    <r>
      <t xml:space="preserve">5. </t>
    </r>
    <r>
      <rPr>
        <sz val="8"/>
        <rFont val="Arial"/>
        <family val="0"/>
      </rPr>
      <t xml:space="preserve">Has the scope of IT service continuity activity been determined? </t>
    </r>
  </si>
  <si>
    <r>
      <t>6.</t>
    </r>
    <r>
      <rPr>
        <sz val="8"/>
        <rFont val="Arial"/>
        <family val="0"/>
      </rPr>
      <t xml:space="preserve"> Are the necessary resources being made available for the complete business continuity life-cycle stages through a strategic directive? </t>
    </r>
  </si>
  <si>
    <r>
      <t xml:space="preserve">8. </t>
    </r>
    <r>
      <rPr>
        <sz val="8"/>
        <rFont val="Arial"/>
        <family val="0"/>
      </rPr>
      <t xml:space="preserve">Have responsibilities for IT service continuity activities been assigned?  </t>
    </r>
  </si>
  <si>
    <r>
      <t xml:space="preserve">9. </t>
    </r>
    <r>
      <rPr>
        <sz val="8"/>
        <rFont val="Arial"/>
        <family val="0"/>
      </rPr>
      <t>Have the minimum business critical requirements been determined through business impact analysis?</t>
    </r>
  </si>
  <si>
    <r>
      <t xml:space="preserve">10. </t>
    </r>
    <r>
      <rPr>
        <sz val="8"/>
        <rFont val="Arial"/>
        <family val="0"/>
      </rPr>
      <t xml:space="preserve">Has a risk assessment been conducted?  </t>
    </r>
  </si>
  <si>
    <r>
      <t xml:space="preserve">11. </t>
    </r>
    <r>
      <rPr>
        <sz val="8"/>
        <rFont val="Arial"/>
        <family val="0"/>
      </rPr>
      <t xml:space="preserve">Have the ITSC components for business continuity been identified?  </t>
    </r>
  </si>
  <si>
    <r>
      <t>12.</t>
    </r>
    <r>
      <rPr>
        <sz val="8"/>
        <rFont val="Arial"/>
        <family val="0"/>
      </rPr>
      <t xml:space="preserve"> Is there a formal procedure for testing and reviewing contingency plans? </t>
    </r>
  </si>
  <si>
    <r>
      <t xml:space="preserve">13. </t>
    </r>
    <r>
      <rPr>
        <sz val="8"/>
        <rFont val="Arial"/>
        <family val="0"/>
      </rPr>
      <t xml:space="preserve">Is there an IT risk reduction or mitigation programme to implement mechanisms in order to deliver the continuity requirements?   </t>
    </r>
  </si>
  <si>
    <r>
      <t>15.</t>
    </r>
    <r>
      <rPr>
        <sz val="8"/>
        <rFont val="Arial"/>
        <family val="0"/>
      </rPr>
      <t xml:space="preserve"> Do business continuity planners inform ITSC management of the required service criticality / priority?  </t>
    </r>
  </si>
  <si>
    <r>
      <t xml:space="preserve">16. </t>
    </r>
    <r>
      <rPr>
        <sz val="8"/>
        <rFont val="Arial"/>
        <family val="0"/>
      </rPr>
      <t xml:space="preserve">Are ITSC plans regularly reviewed, and the procedures and processes tested and updated where necessary? </t>
    </r>
  </si>
  <si>
    <r>
      <t xml:space="preserve">17. </t>
    </r>
    <r>
      <rPr>
        <sz val="8"/>
        <rFont val="Arial"/>
        <family val="0"/>
      </rPr>
      <t xml:space="preserve">Are the technical activities necessary in order to invoke the contingency measures fully documented, so that IT personnel can undertake recovery actions? </t>
    </r>
  </si>
  <si>
    <r>
      <t xml:space="preserve">18. </t>
    </r>
    <r>
      <rPr>
        <sz val="8"/>
        <rFont val="Arial"/>
        <family val="0"/>
      </rPr>
      <t xml:space="preserve">Are reports concerning risk assessments and risk mitigation measures produced regularly?  </t>
    </r>
  </si>
  <si>
    <r>
      <t xml:space="preserve">19. </t>
    </r>
    <r>
      <rPr>
        <sz val="8"/>
        <rFont val="Arial"/>
        <family val="0"/>
      </rPr>
      <t xml:space="preserve">Does ITSC management produce reports on alternative IT contingency planning options that would provide potentially acceptable service levels for cost consideration? </t>
    </r>
  </si>
  <si>
    <r>
      <t xml:space="preserve">20. </t>
    </r>
    <r>
      <rPr>
        <sz val="8"/>
        <rFont val="Arial"/>
        <family val="0"/>
      </rPr>
      <t xml:space="preserve">Are formal Requests for Change issued in order to amend ITSC arrangements?  </t>
    </r>
  </si>
  <si>
    <r>
      <t>14.</t>
    </r>
    <r>
      <rPr>
        <sz val="8"/>
        <rFont val="Arial"/>
        <family val="2"/>
      </rPr>
      <t xml:space="preserve"> Is ITSC management responsible for the completeness of the IT contingency plans?  </t>
    </r>
  </si>
  <si>
    <r>
      <t>21.</t>
    </r>
    <r>
      <rPr>
        <sz val="8"/>
        <rFont val="Arial"/>
        <family val="0"/>
      </rPr>
      <t xml:space="preserve"> Are the standards and other quality criteria for ITSC made explicit and applied?  </t>
    </r>
  </si>
  <si>
    <r>
      <t xml:space="preserve">22. </t>
    </r>
    <r>
      <rPr>
        <sz val="8"/>
        <rFont val="Arial"/>
        <family val="0"/>
      </rPr>
      <t xml:space="preserve">Are the personnel responsible for ITSC activities suitably trained? </t>
    </r>
  </si>
  <si>
    <r>
      <t xml:space="preserve">23. </t>
    </r>
    <r>
      <rPr>
        <sz val="8"/>
        <rFont val="Arial"/>
        <family val="0"/>
      </rPr>
      <t xml:space="preserve">Does the organisation set and review either targets or objectives for ITSC? </t>
    </r>
  </si>
  <si>
    <r>
      <t xml:space="preserve">24. </t>
    </r>
    <r>
      <rPr>
        <sz val="8"/>
        <rFont val="Arial"/>
        <family val="0"/>
      </rPr>
      <t xml:space="preserve">Does the organisation use any tools or proprietary methods for conducting risk assessments and/or keeping the IT contingency plans up-to-date? </t>
    </r>
  </si>
  <si>
    <r>
      <t xml:space="preserve">25. </t>
    </r>
    <r>
      <rPr>
        <sz val="8"/>
        <rFont val="Arial"/>
        <family val="0"/>
      </rPr>
      <t xml:space="preserve">Does ITSC management provide information concerning areas and nature of vulnerability to the continuation of business operations? </t>
    </r>
  </si>
  <si>
    <r>
      <t xml:space="preserve">26. </t>
    </r>
    <r>
      <rPr>
        <sz val="8"/>
        <rFont val="Arial"/>
        <family val="0"/>
      </rPr>
      <t xml:space="preserve">Does ITSC management provide information concerning IT contingency planning options? </t>
    </r>
  </si>
  <si>
    <r>
      <t xml:space="preserve">27. </t>
    </r>
    <r>
      <rPr>
        <sz val="8"/>
        <rFont val="Arial"/>
        <family val="0"/>
      </rPr>
      <t xml:space="preserve">Does ITSC management provide information concerning the IT contingency plans?  </t>
    </r>
  </si>
  <si>
    <r>
      <t xml:space="preserve">28. </t>
    </r>
    <r>
      <rPr>
        <sz val="8"/>
        <rFont val="Arial"/>
        <family val="0"/>
      </rPr>
      <t>Does ITSC management provide information concerning changes to the IT contingency plans?</t>
    </r>
  </si>
  <si>
    <r>
      <t xml:space="preserve">29. </t>
    </r>
    <r>
      <rPr>
        <sz val="8"/>
        <rFont val="Arial"/>
        <family val="0"/>
      </rPr>
      <t>Does ITSC management provide information concerning verification tests of recovery plans?</t>
    </r>
  </si>
  <si>
    <r>
      <t xml:space="preserve">30. </t>
    </r>
    <r>
      <rPr>
        <sz val="8"/>
        <rFont val="Arial"/>
        <family val="0"/>
      </rPr>
      <t xml:space="preserve">Does ITSC management provide information concerning risk mitigation (source and nature of risk, proportion avoided / reduced)? </t>
    </r>
  </si>
  <si>
    <r>
      <t xml:space="preserve">31. </t>
    </r>
    <r>
      <rPr>
        <sz val="8"/>
        <rFont val="Arial"/>
        <family val="0"/>
      </rPr>
      <t xml:space="preserve">Does ITSC management provide information concerning effectiveness of business continuity strategy?  </t>
    </r>
  </si>
  <si>
    <r>
      <t xml:space="preserve">32. </t>
    </r>
    <r>
      <rPr>
        <sz val="8"/>
        <rFont val="Arial"/>
        <family val="0"/>
      </rPr>
      <t xml:space="preserve">Are regular meetings held with business continuity planners?  </t>
    </r>
  </si>
  <si>
    <r>
      <t xml:space="preserve">33. </t>
    </r>
    <r>
      <rPr>
        <sz val="8"/>
        <rFont val="Arial"/>
        <family val="0"/>
      </rPr>
      <t>Does ITSC management exchange information with Availability Management for risk mitigation?</t>
    </r>
  </si>
  <si>
    <r>
      <t xml:space="preserve">34. </t>
    </r>
    <r>
      <rPr>
        <sz val="8"/>
        <rFont val="Arial"/>
        <family val="0"/>
      </rPr>
      <t xml:space="preserve">Does ITSC management exchange information with Availability Management for testing availability management components of the plan, including operating level agreements / support contracts?  </t>
    </r>
  </si>
  <si>
    <r>
      <t xml:space="preserve">35. </t>
    </r>
    <r>
      <rPr>
        <sz val="8"/>
        <rFont val="Arial"/>
        <family val="0"/>
      </rPr>
      <t xml:space="preserve">Does ITSC management exchange information with Change Management for consideration of changes which may affect IT contingency plans? </t>
    </r>
  </si>
  <si>
    <r>
      <t xml:space="preserve">37. </t>
    </r>
    <r>
      <rPr>
        <sz val="8"/>
        <rFont val="Arial"/>
        <family val="0"/>
      </rPr>
      <t xml:space="preserve">Does ITSC management exchange information with Capacity Management for consideration of capacity / storage risks and implications? </t>
    </r>
  </si>
  <si>
    <r>
      <t xml:space="preserve">36. </t>
    </r>
    <r>
      <rPr>
        <sz val="8"/>
        <rFont val="Arial"/>
        <family val="2"/>
      </rPr>
      <t xml:space="preserve">Does ITSC management exchange information with Change Management for assessment of proposed changes and actions necessary to avoid / reduce risks? </t>
    </r>
  </si>
  <si>
    <r>
      <t xml:space="preserve">38. </t>
    </r>
    <r>
      <rPr>
        <sz val="8"/>
        <rFont val="Arial"/>
        <family val="2"/>
      </rPr>
      <t>Does ITSC management exchange information with Capacity Management for specific capacity / storage requirements for recovery plan tests?</t>
    </r>
  </si>
  <si>
    <r>
      <t xml:space="preserve">39. </t>
    </r>
    <r>
      <rPr>
        <sz val="8"/>
        <rFont val="Arial"/>
        <family val="0"/>
      </rPr>
      <t xml:space="preserve">Does ITSC exchange information with Service Level Management for cross-references between SLAs and IT contingency plans, and specific service levels during contingency or recovery situations?  </t>
    </r>
  </si>
  <si>
    <r>
      <t xml:space="preserve">21. </t>
    </r>
    <r>
      <rPr>
        <sz val="8"/>
        <rFont val="Arial"/>
        <family val="0"/>
      </rPr>
      <t xml:space="preserve">Are the standards and other quality criteria made explicit and applied to availability management activities?  </t>
    </r>
  </si>
  <si>
    <r>
      <t xml:space="preserve">22. </t>
    </r>
    <r>
      <rPr>
        <sz val="8"/>
        <rFont val="Arial"/>
        <family val="0"/>
      </rPr>
      <t xml:space="preserve">Are the personnel responsible for availability management activities suitably trained? </t>
    </r>
  </si>
  <si>
    <r>
      <t xml:space="preserve">23. </t>
    </r>
    <r>
      <rPr>
        <sz val="8"/>
        <rFont val="Arial"/>
        <family val="0"/>
      </rPr>
      <t xml:space="preserve">Does the organisation set and review either targets or objectives for Availability Management? </t>
    </r>
  </si>
  <si>
    <r>
      <t xml:space="preserve">24. </t>
    </r>
    <r>
      <rPr>
        <sz val="8"/>
        <rFont val="Arial"/>
        <family val="0"/>
      </rPr>
      <t xml:space="preserve">Does the organisation use suitable tools to support the availability management process? </t>
    </r>
  </si>
  <si>
    <r>
      <t xml:space="preserve">25. </t>
    </r>
    <r>
      <rPr>
        <sz val="8"/>
        <rFont val="Arial"/>
        <family val="0"/>
      </rPr>
      <t xml:space="preserve">Does Availability Management provide information concerning service availability and component failure? </t>
    </r>
  </si>
  <si>
    <r>
      <t xml:space="preserve">26. </t>
    </r>
    <r>
      <rPr>
        <sz val="8"/>
        <rFont val="Arial"/>
        <family val="0"/>
      </rPr>
      <t xml:space="preserve">Does Availability Management provide information concerning recommendations / proposed changes for improvements in IT service availability? </t>
    </r>
  </si>
  <si>
    <r>
      <t xml:space="preserve">27. </t>
    </r>
    <r>
      <rPr>
        <sz val="8"/>
        <rFont val="Arial"/>
        <family val="0"/>
      </rPr>
      <t xml:space="preserve">Does Availability Management provide information concerning dependency of IT services on the operational status of their components? </t>
    </r>
  </si>
  <si>
    <r>
      <t xml:space="preserve">28. </t>
    </r>
    <r>
      <rPr>
        <sz val="8"/>
        <rFont val="Arial"/>
        <family val="0"/>
      </rPr>
      <t xml:space="preserve">Does Availability Management provide information concerning evaluation of preventative measures? </t>
    </r>
  </si>
  <si>
    <r>
      <t>29.</t>
    </r>
    <r>
      <rPr>
        <sz val="8"/>
        <rFont val="Arial"/>
        <family val="0"/>
      </rPr>
      <t xml:space="preserve"> Does Availability Management provide information concerning IT service availability plan? </t>
    </r>
  </si>
  <si>
    <r>
      <t xml:space="preserve">30. </t>
    </r>
    <r>
      <rPr>
        <sz val="8"/>
        <rFont val="Arial"/>
        <family val="0"/>
      </rPr>
      <t xml:space="preserve">Does Availability Management provide information concerning change assessments?  </t>
    </r>
  </si>
  <si>
    <r>
      <t xml:space="preserve">31. </t>
    </r>
    <r>
      <rPr>
        <sz val="8"/>
        <rFont val="Arial"/>
        <family val="0"/>
      </rPr>
      <t xml:space="preserve">Do you hold regular meetings with interested parties in which ITSC matters are discussed?  </t>
    </r>
  </si>
  <si>
    <r>
      <t xml:space="preserve">32. </t>
    </r>
    <r>
      <rPr>
        <sz val="8"/>
        <rFont val="Arial"/>
        <family val="0"/>
      </rPr>
      <t xml:space="preserve">Does Availability Management exchange information with Problem Management concerning IT service downtime?  </t>
    </r>
  </si>
  <si>
    <r>
      <t xml:space="preserve">33. </t>
    </r>
    <r>
      <rPr>
        <sz val="8"/>
        <rFont val="Arial"/>
        <family val="0"/>
      </rPr>
      <t xml:space="preserve">Does Availability Management exchange information with Problem Management concerning configuration items which are the root cause of service disruption? </t>
    </r>
  </si>
  <si>
    <r>
      <t xml:space="preserve">34. </t>
    </r>
    <r>
      <rPr>
        <sz val="8"/>
        <rFont val="Arial"/>
        <family val="0"/>
      </rPr>
      <t xml:space="preserve">Does Availability Management exchange information with Problem Management concerning the need for change or preventative maintenance as proactive problem management measures? </t>
    </r>
  </si>
  <si>
    <r>
      <t>35.</t>
    </r>
    <r>
      <rPr>
        <sz val="8"/>
        <rFont val="Arial"/>
        <family val="0"/>
      </rPr>
      <t xml:space="preserve"> Does Availability Management exchange information with Capacity Management for ensuring that the availability plan takes into account trends in system usage? </t>
    </r>
  </si>
  <si>
    <r>
      <t xml:space="preserve">36. </t>
    </r>
    <r>
      <rPr>
        <sz val="8"/>
        <rFont val="Arial"/>
        <family val="0"/>
      </rPr>
      <t xml:space="preserve">Does Availability Management exchange information with Change Management concerning proposed change assessments? </t>
    </r>
  </si>
  <si>
    <r>
      <t xml:space="preserve">37. </t>
    </r>
    <r>
      <rPr>
        <sz val="8"/>
        <rFont val="Arial"/>
        <family val="0"/>
      </rPr>
      <t xml:space="preserve">Does Availability Management exchange information with Change Management concerning changes necessary to improve IT service availability? </t>
    </r>
  </si>
  <si>
    <r>
      <t xml:space="preserve">38. </t>
    </r>
    <r>
      <rPr>
        <sz val="8"/>
        <rFont val="Arial"/>
        <family val="0"/>
      </rPr>
      <t xml:space="preserve">Does Availability Management exchange information with the Service Desk concerning end-user complaints of poor IT service availability? </t>
    </r>
  </si>
  <si>
    <r>
      <t xml:space="preserve">39. </t>
    </r>
    <r>
      <rPr>
        <sz val="8"/>
        <rFont val="Arial"/>
        <family val="0"/>
      </rPr>
      <t xml:space="preserve">Does Availability Management exchange information with Configuration Management to obtain data on configuration items and mean time between failures?  </t>
    </r>
  </si>
  <si>
    <r>
      <t xml:space="preserve">40. </t>
    </r>
    <r>
      <rPr>
        <sz val="8"/>
        <rFont val="Arial"/>
        <family val="0"/>
      </rPr>
      <t xml:space="preserve">Does Availability Management exchange information with Development to ensure that IT service availability is considered within the development lifecycle?  </t>
    </r>
  </si>
  <si>
    <t>ITIL Service Delivery Self Assessment: Financial Management</t>
  </si>
  <si>
    <r>
      <t xml:space="preserve">1. </t>
    </r>
    <r>
      <rPr>
        <sz val="8"/>
        <rFont val="Arial"/>
        <family val="0"/>
      </rPr>
      <t xml:space="preserve">Are at least some financial management activities established within the organisation, e.g. cost forecasting, expenditure budgeting, service cost management?  </t>
    </r>
  </si>
  <si>
    <r>
      <t xml:space="preserve">2. </t>
    </r>
    <r>
      <rPr>
        <sz val="8"/>
        <rFont val="Arial"/>
        <family val="0"/>
      </rPr>
      <t xml:space="preserve">Are financial management activities assigned to specific individuals or functional areas?  </t>
    </r>
  </si>
  <si>
    <r>
      <t>3.</t>
    </r>
    <r>
      <rPr>
        <sz val="8"/>
        <rFont val="Arial"/>
        <family val="0"/>
      </rPr>
      <t xml:space="preserve"> Has the organisation established a budget for IT Service Delivery?  </t>
    </r>
  </si>
  <si>
    <r>
      <t xml:space="preserve">4. </t>
    </r>
    <r>
      <rPr>
        <sz val="8"/>
        <rFont val="Arial"/>
        <family val="0"/>
      </rPr>
      <t xml:space="preserve">Have the purpose and benefits of financial management been disseminated within the organisation?  </t>
    </r>
  </si>
  <si>
    <r>
      <t xml:space="preserve">5. </t>
    </r>
    <r>
      <rPr>
        <sz val="8"/>
        <rFont val="Arial"/>
        <family val="0"/>
      </rPr>
      <t xml:space="preserve">Has the scope of financial management activities and any applicable pricing policies been determined? </t>
    </r>
  </si>
  <si>
    <r>
      <t xml:space="preserve">6. </t>
    </r>
    <r>
      <rPr>
        <sz val="8"/>
        <rFont val="Arial"/>
        <family val="0"/>
      </rPr>
      <t xml:space="preserve">Have goals for financial management in relation to IT expenditure and charging (IT cost recovery) been made explicit?  </t>
    </r>
  </si>
  <si>
    <r>
      <t>7.</t>
    </r>
    <r>
      <rPr>
        <sz val="8"/>
        <rFont val="Arial"/>
        <family val="0"/>
      </rPr>
      <t xml:space="preserve"> Are there agreed procedures covering the calculation and registration of IT costs? </t>
    </r>
  </si>
  <si>
    <t>Minimum score to achieve this level: 'Y' for all mandatory ('M') questions + 3 other answers 'Y'</t>
  </si>
  <si>
    <r>
      <t xml:space="preserve">8. </t>
    </r>
    <r>
      <rPr>
        <sz val="8"/>
        <rFont val="Arial"/>
        <family val="0"/>
      </rPr>
      <t xml:space="preserve">Have responsibilities for various financial management activities been assigned?  </t>
    </r>
  </si>
  <si>
    <r>
      <t xml:space="preserve">9. </t>
    </r>
    <r>
      <rPr>
        <sz val="8"/>
        <rFont val="Arial"/>
        <family val="0"/>
      </rPr>
      <t xml:space="preserve">Are there explicit procedures for procuring goods and services? </t>
    </r>
  </si>
  <si>
    <r>
      <t>10.</t>
    </r>
    <r>
      <rPr>
        <sz val="8"/>
        <rFont val="Arial"/>
        <family val="0"/>
      </rPr>
      <t xml:space="preserve"> Are there suitable mechanisms for capturing and allocating incurred costs?  </t>
    </r>
  </si>
  <si>
    <r>
      <t xml:space="preserve">12. </t>
    </r>
    <r>
      <rPr>
        <sz val="8"/>
        <rFont val="Arial"/>
        <family val="0"/>
      </rPr>
      <t xml:space="preserve">Are there regular reporting intervals on expenditure?  </t>
    </r>
  </si>
  <si>
    <r>
      <t>11.</t>
    </r>
    <r>
      <rPr>
        <sz val="8"/>
        <rFont val="Arial"/>
        <family val="0"/>
      </rPr>
      <t xml:space="preserve"> Are there suitable mechanisms for capturing and allocating incurred costs? </t>
    </r>
  </si>
  <si>
    <r>
      <t xml:space="preserve">13. </t>
    </r>
    <r>
      <rPr>
        <sz val="8"/>
        <rFont val="Arial"/>
        <family val="0"/>
      </rPr>
      <t xml:space="preserve">Do you have procedures for forecasting unit costs for resources / services?  </t>
    </r>
  </si>
  <si>
    <r>
      <t>14.</t>
    </r>
    <r>
      <rPr>
        <sz val="8"/>
        <rFont val="Arial"/>
        <family val="0"/>
      </rPr>
      <t xml:space="preserve"> Is there a defined process for managing service costs? </t>
    </r>
  </si>
  <si>
    <r>
      <t xml:space="preserve">15. </t>
    </r>
    <r>
      <rPr>
        <sz val="8"/>
        <rFont val="Arial"/>
        <family val="0"/>
      </rPr>
      <t xml:space="preserve">Have you determined a pricing policy?  </t>
    </r>
  </si>
  <si>
    <r>
      <t xml:space="preserve">16. </t>
    </r>
    <r>
      <rPr>
        <sz val="8"/>
        <rFont val="Arial"/>
        <family val="0"/>
      </rPr>
      <t xml:space="preserve">Do you have procedures for planning cost recovery?  </t>
    </r>
  </si>
  <si>
    <r>
      <t xml:space="preserve">17. </t>
    </r>
    <r>
      <rPr>
        <sz val="8"/>
        <rFont val="Arial"/>
        <family val="0"/>
      </rPr>
      <t xml:space="preserve">Do you have procedures for determining service charges?  </t>
    </r>
  </si>
  <si>
    <r>
      <t>18.</t>
    </r>
    <r>
      <rPr>
        <sz val="8"/>
        <rFont val="Arial"/>
        <family val="0"/>
      </rPr>
      <t xml:space="preserve"> Do you have procedures for reporting on income?  </t>
    </r>
  </si>
  <si>
    <r>
      <t xml:space="preserve">19. </t>
    </r>
    <r>
      <rPr>
        <sz val="8"/>
        <rFont val="Arial"/>
        <family val="0"/>
      </rPr>
      <t xml:space="preserve">Do you have procedures for compiling summaries on income versus expenditure?  </t>
    </r>
  </si>
  <si>
    <r>
      <t xml:space="preserve">20. </t>
    </r>
    <r>
      <rPr>
        <sz val="8"/>
        <rFont val="Arial"/>
        <family val="0"/>
      </rPr>
      <t xml:space="preserve">Does Financial Management have responsibility for the completeness and correctness of the IT service delivery expenditure and income reports? </t>
    </r>
  </si>
  <si>
    <r>
      <t xml:space="preserve">21. </t>
    </r>
    <r>
      <rPr>
        <sz val="8"/>
        <rFont val="Arial"/>
        <family val="0"/>
      </rPr>
      <t xml:space="preserve">Are charging rates, if any, determined and evaluated on the basis of actual cost information and charging policy?  </t>
    </r>
  </si>
  <si>
    <r>
      <t xml:space="preserve">22. </t>
    </r>
    <r>
      <rPr>
        <sz val="8"/>
        <rFont val="Arial"/>
        <family val="0"/>
      </rPr>
      <t xml:space="preserve">Is the cost classification and registration in line with the defined formal cost allocation structure?  </t>
    </r>
  </si>
  <si>
    <r>
      <t xml:space="preserve">23. </t>
    </r>
    <r>
      <rPr>
        <sz val="8"/>
        <rFont val="Arial"/>
        <family val="0"/>
      </rPr>
      <t xml:space="preserve">Are standard reports concerning expenditure and income produced on a regular basis?  </t>
    </r>
  </si>
  <si>
    <r>
      <t xml:space="preserve">24. </t>
    </r>
    <r>
      <rPr>
        <sz val="8"/>
        <rFont val="Arial"/>
        <family val="0"/>
      </rPr>
      <t xml:space="preserve">Do you produce invoices for your customers, based on the central cost allocation and cost recovery structure?  </t>
    </r>
  </si>
  <si>
    <r>
      <t xml:space="preserve">25. </t>
    </r>
    <r>
      <rPr>
        <sz val="8"/>
        <rFont val="Arial"/>
        <family val="0"/>
      </rPr>
      <t xml:space="preserve">Do you establish formal budgets for each customer?  </t>
    </r>
  </si>
  <si>
    <r>
      <t xml:space="preserve">26. </t>
    </r>
    <r>
      <rPr>
        <sz val="8"/>
        <rFont val="Arial"/>
        <family val="0"/>
      </rPr>
      <t xml:space="preserve">Are the standards and other quality criteria applicable to financial management activities explicit and applied?  </t>
    </r>
  </si>
  <si>
    <r>
      <t xml:space="preserve">27. </t>
    </r>
    <r>
      <rPr>
        <sz val="8"/>
        <rFont val="Arial"/>
        <family val="0"/>
      </rPr>
      <t xml:space="preserve">Are the personnel responsible for financial management activities suitably trained?  </t>
    </r>
  </si>
  <si>
    <r>
      <t>28.</t>
    </r>
    <r>
      <rPr>
        <sz val="8"/>
        <rFont val="Arial"/>
        <family val="0"/>
      </rPr>
      <t xml:space="preserve"> Does the organisation set and review either targets or objectives for financial management? </t>
    </r>
  </si>
  <si>
    <r>
      <t>35.</t>
    </r>
    <r>
      <rPr>
        <sz val="8"/>
        <rFont val="Arial"/>
        <family val="0"/>
      </rPr>
      <t xml:space="preserve"> Do you hold regular meetings with interested parties in which capacity management matters are discussed? </t>
    </r>
  </si>
  <si>
    <r>
      <t xml:space="preserve">36. </t>
    </r>
    <r>
      <rPr>
        <sz val="8"/>
        <rFont val="Arial"/>
        <family val="0"/>
      </rPr>
      <t xml:space="preserve">Does Capacity Management exchange information with Service Level Management concerning services and workloads to be monitored? </t>
    </r>
  </si>
  <si>
    <r>
      <t xml:space="preserve">37. </t>
    </r>
    <r>
      <rPr>
        <sz val="8"/>
        <rFont val="Arial"/>
        <family val="0"/>
      </rPr>
      <t xml:space="preserve">Does Capacity Management exchange information with Service Level Management concerning proposed service levels for new workloads? </t>
    </r>
  </si>
  <si>
    <r>
      <t xml:space="preserve">38. </t>
    </r>
    <r>
      <rPr>
        <sz val="8"/>
        <rFont val="Arial"/>
        <family val="0"/>
      </rPr>
      <t xml:space="preserve">Does Capacity Management exchange information with Cost Management concerning chargeable resource utilisation?  </t>
    </r>
  </si>
  <si>
    <r>
      <t xml:space="preserve">39. </t>
    </r>
    <r>
      <rPr>
        <sz val="8"/>
        <rFont val="Arial"/>
        <family val="0"/>
      </rPr>
      <t xml:space="preserve">Does Capacity Management exchange information with Configuration Management to obtain details of IT components and workload deployment across them? </t>
    </r>
  </si>
  <si>
    <r>
      <t xml:space="preserve">40. </t>
    </r>
    <r>
      <rPr>
        <sz val="8"/>
        <rFont val="Arial"/>
        <family val="0"/>
      </rPr>
      <t xml:space="preserve">Does Capacity Management exchange information with Configuration Management for details of any changes proposed to existing workloads and to feed back the results of a performance impact analysis?  </t>
    </r>
  </si>
  <si>
    <r>
      <t xml:space="preserve">41. </t>
    </r>
    <r>
      <rPr>
        <sz val="8"/>
        <rFont val="Arial"/>
        <family val="0"/>
      </rPr>
      <t xml:space="preserve">Does Capacity Management exchange information with System Development?  </t>
    </r>
  </si>
  <si>
    <r>
      <t xml:space="preserve">42. </t>
    </r>
    <r>
      <rPr>
        <sz val="8"/>
        <rFont val="Arial"/>
        <family val="0"/>
      </rPr>
      <t xml:space="preserve">Do you check with the customer if the activities performed by Configuration Management adequately support their business needs?  </t>
    </r>
  </si>
  <si>
    <r>
      <t xml:space="preserve">43. </t>
    </r>
    <r>
      <rPr>
        <sz val="8"/>
        <rFont val="Arial"/>
        <family val="0"/>
      </rPr>
      <t xml:space="preserve">Do you check with the customer if they are happy with the services provided?  </t>
    </r>
  </si>
  <si>
    <r>
      <t xml:space="preserve">44. </t>
    </r>
    <r>
      <rPr>
        <sz val="8"/>
        <rFont val="Arial"/>
        <family val="0"/>
      </rPr>
      <t xml:space="preserve">Are you actively monitoring trends in customer satisfaction? </t>
    </r>
  </si>
  <si>
    <r>
      <t xml:space="preserve">45. </t>
    </r>
    <r>
      <rPr>
        <sz val="8"/>
        <rFont val="Arial"/>
        <family val="0"/>
      </rPr>
      <t xml:space="preserve">Are you feeding customer survey information into the service improvement agenda? </t>
    </r>
  </si>
  <si>
    <r>
      <t xml:space="preserve">46. </t>
    </r>
    <r>
      <rPr>
        <sz val="8"/>
        <rFont val="Arial"/>
        <family val="0"/>
      </rPr>
      <t xml:space="preserve">Are you monitoring the customers value perception of the services provided to them?  </t>
    </r>
  </si>
</sst>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0">
    <font>
      <sz val="10"/>
      <name val="Arial"/>
      <family val="0"/>
    </font>
    <font>
      <sz val="8"/>
      <name val="Arial"/>
      <family val="0"/>
    </font>
    <font>
      <b/>
      <sz val="8"/>
      <name val="Arial"/>
      <family val="0"/>
    </font>
    <font>
      <b/>
      <sz val="10"/>
      <name val="Arial"/>
      <family val="2"/>
    </font>
    <font>
      <b/>
      <u val="single"/>
      <sz val="12"/>
      <name val="Arial"/>
      <family val="2"/>
    </font>
    <font>
      <sz val="10"/>
      <color indexed="12"/>
      <name val="Arial"/>
      <family val="2"/>
    </font>
    <font>
      <b/>
      <sz val="10"/>
      <color indexed="18"/>
      <name val="Arial"/>
      <family val="2"/>
    </font>
    <font>
      <b/>
      <sz val="7"/>
      <name val="Arial"/>
      <family val="2"/>
    </font>
    <font>
      <b/>
      <u val="single"/>
      <sz val="10"/>
      <color indexed="18"/>
      <name val="Arial"/>
      <family val="2"/>
    </font>
    <font>
      <u val="single"/>
      <sz val="10"/>
      <color indexed="18"/>
      <name val="Arial"/>
      <family val="2"/>
    </font>
    <font>
      <sz val="10"/>
      <color indexed="48"/>
      <name val="Arial"/>
      <family val="2"/>
    </font>
    <font>
      <b/>
      <sz val="12"/>
      <color indexed="18"/>
      <name val="Arial"/>
      <family val="2"/>
    </font>
    <font>
      <b/>
      <sz val="10"/>
      <color indexed="10"/>
      <name val="Arial"/>
      <family val="2"/>
    </font>
    <font>
      <sz val="8"/>
      <color indexed="8"/>
      <name val="Times New Roman"/>
      <family val="0"/>
    </font>
    <font>
      <sz val="10"/>
      <color indexed="8"/>
      <name val="Times New Roman"/>
      <family val="0"/>
    </font>
    <font>
      <i/>
      <sz val="10"/>
      <name val="Arial"/>
      <family val="2"/>
    </font>
    <font>
      <sz val="8.5"/>
      <name val="Arial"/>
      <family val="2"/>
    </font>
    <font>
      <sz val="10.25"/>
      <name val="Arial"/>
      <family val="2"/>
    </font>
    <font>
      <sz val="17.5"/>
      <name val="Arial"/>
      <family val="0"/>
    </font>
    <font>
      <sz val="12"/>
      <name val="Arial"/>
      <family val="0"/>
    </font>
    <font>
      <b/>
      <sz val="12"/>
      <name val="Arial"/>
      <family val="2"/>
    </font>
    <font>
      <sz val="10.5"/>
      <name val="Arial"/>
      <family val="2"/>
    </font>
    <font>
      <sz val="16.5"/>
      <name val="Arial"/>
      <family val="0"/>
    </font>
    <font>
      <sz val="9.25"/>
      <name val="Arial"/>
      <family val="2"/>
    </font>
    <font>
      <sz val="11"/>
      <name val="Arial"/>
      <family val="0"/>
    </font>
    <font>
      <sz val="11.5"/>
      <name val="Arial"/>
      <family val="2"/>
    </font>
    <font>
      <b/>
      <sz val="11.25"/>
      <name val="Arial"/>
      <family val="0"/>
    </font>
    <font>
      <b/>
      <sz val="14.25"/>
      <name val="Arial"/>
      <family val="0"/>
    </font>
    <font>
      <sz val="16.75"/>
      <name val="Arial"/>
      <family val="0"/>
    </font>
    <font>
      <sz val="8"/>
      <name val="Tahoma"/>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44"/>
        <bgColor indexed="64"/>
      </patternFill>
    </fill>
  </fills>
  <borders count="7">
    <border>
      <left/>
      <right/>
      <top/>
      <bottom/>
      <diagonal/>
    </border>
    <border>
      <left style="thin"/>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8">
    <xf numFmtId="0" fontId="0" fillId="0" borderId="0" xfId="0" applyAlignment="1">
      <alignment/>
    </xf>
    <xf numFmtId="0" fontId="3" fillId="0" borderId="0" xfId="0" applyFont="1" applyAlignment="1">
      <alignment horizontal="center" vertical="center"/>
    </xf>
    <xf numFmtId="0" fontId="0" fillId="0" borderId="0" xfId="0" applyAlignment="1">
      <alignment vertical="center"/>
    </xf>
    <xf numFmtId="0" fontId="2" fillId="2" borderId="1" xfId="0" applyFont="1" applyFill="1" applyBorder="1" applyAlignment="1">
      <alignment vertical="center" wrapText="1"/>
    </xf>
    <xf numFmtId="0" fontId="2" fillId="0" borderId="2" xfId="0" applyFont="1" applyBorder="1" applyAlignment="1">
      <alignment vertical="center" wrapText="1"/>
    </xf>
    <xf numFmtId="0" fontId="2" fillId="0" borderId="0" xfId="0" applyFont="1" applyBorder="1" applyAlignment="1">
      <alignment vertical="center" wrapText="1"/>
    </xf>
    <xf numFmtId="0" fontId="2" fillId="0" borderId="0" xfId="0" applyFont="1" applyBorder="1"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0" fontId="2" fillId="0" borderId="0" xfId="0" applyFont="1" applyBorder="1" applyAlignment="1">
      <alignment horizontal="center" vertical="center" wrapText="1"/>
    </xf>
    <xf numFmtId="0" fontId="6" fillId="0" borderId="0" xfId="0" applyFont="1" applyAlignment="1">
      <alignment horizontal="left" vertical="center" wrapText="1"/>
    </xf>
    <xf numFmtId="0" fontId="5" fillId="3" borderId="1" xfId="0" applyFont="1" applyFill="1" applyBorder="1" applyAlignment="1" applyProtection="1">
      <alignment horizontal="center" vertical="center"/>
      <protection locked="0"/>
    </xf>
    <xf numFmtId="0" fontId="0" fillId="0" borderId="0" xfId="0" applyBorder="1" applyAlignment="1">
      <alignment vertical="center" wrapText="1"/>
    </xf>
    <xf numFmtId="0" fontId="0" fillId="0" borderId="0" xfId="0" applyBorder="1" applyAlignment="1">
      <alignment vertical="center"/>
    </xf>
    <xf numFmtId="0" fontId="3" fillId="0" borderId="0" xfId="0" applyFont="1" applyAlignment="1">
      <alignment vertical="center"/>
    </xf>
    <xf numFmtId="0" fontId="7" fillId="0" borderId="0" xfId="0" applyFont="1" applyBorder="1" applyAlignment="1">
      <alignment vertical="center" wrapText="1"/>
    </xf>
    <xf numFmtId="0" fontId="5" fillId="3" borderId="1" xfId="0" applyFont="1" applyFill="1" applyBorder="1" applyAlignment="1" applyProtection="1">
      <alignment horizontal="left" vertical="center"/>
      <protection locked="0"/>
    </xf>
    <xf numFmtId="0" fontId="6" fillId="0" borderId="3" xfId="0" applyFont="1" applyBorder="1" applyAlignment="1">
      <alignment horizontal="left" wrapText="1"/>
    </xf>
    <xf numFmtId="49" fontId="5" fillId="3" borderId="1" xfId="0" applyNumberFormat="1" applyFont="1" applyFill="1" applyBorder="1" applyAlignment="1" applyProtection="1">
      <alignment horizontal="left" vertical="center"/>
      <protection locked="0"/>
    </xf>
    <xf numFmtId="0" fontId="0" fillId="0" borderId="0" xfId="0" applyFont="1" applyAlignment="1">
      <alignment vertical="center"/>
    </xf>
    <xf numFmtId="0" fontId="12" fillId="0" borderId="0" xfId="0" applyFont="1" applyAlignment="1">
      <alignment horizontal="center" vertical="center"/>
    </xf>
    <xf numFmtId="0" fontId="2" fillId="0" borderId="0" xfId="0" applyFont="1" applyBorder="1" applyAlignment="1">
      <alignment wrapText="1"/>
    </xf>
    <xf numFmtId="0" fontId="0" fillId="0" borderId="0" xfId="0" applyBorder="1" applyAlignment="1">
      <alignment wrapText="1"/>
    </xf>
    <xf numFmtId="0" fontId="3" fillId="0" borderId="0" xfId="0" applyFont="1" applyBorder="1" applyAlignment="1">
      <alignment horizontal="center" vertical="center"/>
    </xf>
    <xf numFmtId="0" fontId="2" fillId="0" borderId="0" xfId="0" applyFont="1" applyBorder="1" applyAlignment="1">
      <alignment/>
    </xf>
    <xf numFmtId="0" fontId="0" fillId="0" borderId="0" xfId="0" applyBorder="1" applyAlignment="1">
      <alignment/>
    </xf>
    <xf numFmtId="0" fontId="12" fillId="0" borderId="0" xfId="0" applyFont="1" applyBorder="1" applyAlignment="1">
      <alignment horizontal="center" vertical="center"/>
    </xf>
    <xf numFmtId="0" fontId="0" fillId="0" borderId="0" xfId="0" applyFill="1" applyBorder="1" applyAlignment="1">
      <alignment vertical="center"/>
    </xf>
    <xf numFmtId="0" fontId="2" fillId="0" borderId="0" xfId="0" applyFont="1" applyFill="1" applyBorder="1" applyAlignment="1">
      <alignment vertical="center" wrapText="1"/>
    </xf>
    <xf numFmtId="0" fontId="7" fillId="0" borderId="0" xfId="0" applyFont="1" applyFill="1" applyBorder="1" applyAlignment="1">
      <alignment vertical="center" wrapText="1"/>
    </xf>
    <xf numFmtId="0" fontId="3" fillId="0" borderId="0" xfId="0" applyFont="1" applyFill="1" applyBorder="1" applyAlignment="1">
      <alignment horizontal="center" vertical="center"/>
    </xf>
    <xf numFmtId="0" fontId="2" fillId="0" borderId="0" xfId="0" applyFont="1" applyFill="1" applyBorder="1" applyAlignment="1">
      <alignment wrapText="1"/>
    </xf>
    <xf numFmtId="0" fontId="0" fillId="0" borderId="0" xfId="0" applyFont="1" applyBorder="1" applyAlignment="1">
      <alignment horizontal="center" vertical="center"/>
    </xf>
    <xf numFmtId="0" fontId="2" fillId="0" borderId="0" xfId="0" applyFont="1" applyBorder="1" applyAlignment="1">
      <alignment/>
    </xf>
    <xf numFmtId="0" fontId="0" fillId="0" borderId="0" xfId="0" applyFont="1" applyBorder="1" applyAlignment="1">
      <alignment/>
    </xf>
    <xf numFmtId="0" fontId="2" fillId="0" borderId="0" xfId="0" applyFont="1" applyBorder="1" applyAlignment="1">
      <alignment horizontal="center" vertical="center"/>
    </xf>
    <xf numFmtId="0" fontId="3" fillId="0" borderId="0" xfId="0" applyFont="1" applyBorder="1" applyAlignment="1">
      <alignment horizontal="center" vertical="center" wrapText="1"/>
    </xf>
    <xf numFmtId="0" fontId="2" fillId="0" borderId="0" xfId="0" applyFont="1" applyBorder="1" applyAlignment="1">
      <alignment vertical="center" wrapText="1"/>
    </xf>
    <xf numFmtId="0" fontId="5" fillId="0" borderId="0" xfId="0" applyFont="1" applyFill="1" applyBorder="1" applyAlignment="1" applyProtection="1">
      <alignment horizontal="center" vertical="center"/>
      <protection locked="0"/>
    </xf>
    <xf numFmtId="0" fontId="0" fillId="0" borderId="0" xfId="0" applyFill="1" applyBorder="1" applyAlignment="1">
      <alignment vertical="center" wrapText="1"/>
    </xf>
    <xf numFmtId="0" fontId="8" fillId="0" borderId="0" xfId="0" applyFont="1" applyAlignment="1">
      <alignment vertical="center"/>
    </xf>
    <xf numFmtId="0" fontId="9" fillId="0" borderId="0" xfId="0" applyFont="1" applyAlignment="1">
      <alignment vertical="center"/>
    </xf>
    <xf numFmtId="0" fontId="0" fillId="0" borderId="0" xfId="0" applyAlignment="1">
      <alignment vertical="center"/>
    </xf>
    <xf numFmtId="0" fontId="11" fillId="4" borderId="4" xfId="0" applyFont="1" applyFill="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IT Service Continuity Results</a:t>
            </a:r>
          </a:p>
        </c:rich>
      </c:tx>
      <c:layout>
        <c:manualLayout>
          <c:xMode val="factor"/>
          <c:yMode val="factor"/>
          <c:x val="0.01425"/>
          <c:y val="0.00675"/>
        </c:manualLayout>
      </c:layout>
      <c:spPr>
        <a:noFill/>
        <a:ln>
          <a:noFill/>
        </a:ln>
      </c:spPr>
    </c:title>
    <c:view3D>
      <c:rotX val="15"/>
      <c:rotY val="20"/>
      <c:depthPercent val="100"/>
      <c:rAngAx val="1"/>
    </c:view3D>
    <c:plotArea>
      <c:layout>
        <c:manualLayout>
          <c:xMode val="edge"/>
          <c:yMode val="edge"/>
          <c:x val="0.0235"/>
          <c:y val="0.113"/>
          <c:w val="0.90675"/>
          <c:h val="0.719"/>
        </c:manualLayout>
      </c:layout>
      <c:bar3DChart>
        <c:barDir val="col"/>
        <c:grouping val="clustered"/>
        <c:varyColors val="0"/>
        <c:ser>
          <c:idx val="0"/>
          <c:order val="0"/>
          <c:tx>
            <c:v>Maximum Score Attainable</c:v>
          </c:tx>
          <c:invertIfNegative val="0"/>
          <c:extLst>
            <c:ext xmlns:c14="http://schemas.microsoft.com/office/drawing/2007/8/2/chart" uri="{6F2FDCE9-48DA-4B69-8628-5D25D57E5C99}">
              <c14:invertSolidFillFmt>
                <c14:spPr>
                  <a:solidFill>
                    <a:srgbClr val="000000"/>
                  </a:solidFill>
                </c14:spPr>
              </c14:invertSolidFillFmt>
            </c:ext>
          </c:extLst>
          <c:cat>
            <c:strLit>
              <c:ptCount val="9"/>
              <c:pt idx="0">
                <c:v>Pre-Requisites</c:v>
              </c:pt>
              <c:pt idx="1">
                <c:v> Management Intent</c:v>
              </c:pt>
              <c:pt idx="2">
                <c:v> Process Capability</c:v>
              </c:pt>
              <c:pt idx="3">
                <c:v> Internal Integration</c:v>
              </c:pt>
              <c:pt idx="4">
                <c:v> Products</c:v>
              </c:pt>
              <c:pt idx="5">
                <c:v> Quality Control</c:v>
              </c:pt>
              <c:pt idx="6">
                <c:v> Management Information</c:v>
              </c:pt>
              <c:pt idx="7">
                <c:v> External Integration</c:v>
              </c:pt>
              <c:pt idx="8">
                <c:v> Customer Interface</c:v>
              </c:pt>
            </c:strLit>
          </c:cat>
          <c:val>
            <c:numLit>
              <c:ptCount val="9"/>
              <c:pt idx="0">
                <c:v>4</c:v>
              </c:pt>
              <c:pt idx="1">
                <c:v>5</c:v>
              </c:pt>
              <c:pt idx="2">
                <c:v>12</c:v>
              </c:pt>
              <c:pt idx="3">
                <c:v>6</c:v>
              </c:pt>
              <c:pt idx="4">
                <c:v>4</c:v>
              </c:pt>
              <c:pt idx="5">
                <c:v>6</c:v>
              </c:pt>
              <c:pt idx="6">
                <c:v>11</c:v>
              </c:pt>
              <c:pt idx="7">
                <c:v>21</c:v>
              </c:pt>
              <c:pt idx="8">
                <c:v>5</c:v>
              </c:pt>
            </c:numLit>
          </c:val>
          <c:shape val="box"/>
        </c:ser>
        <c:ser>
          <c:idx val="1"/>
          <c:order val="1"/>
          <c:tx>
            <c:v>Your Score</c:v>
          </c:tx>
          <c:invertIfNegative val="0"/>
          <c:extLst>
            <c:ext xmlns:c14="http://schemas.microsoft.com/office/drawing/2007/8/2/chart" uri="{6F2FDCE9-48DA-4B69-8628-5D25D57E5C99}">
              <c14:invertSolidFillFmt>
                <c14:spPr>
                  <a:solidFill>
                    <a:srgbClr val="000000"/>
                  </a:solidFill>
                </c14:spPr>
              </c14:invertSolidFillFmt>
            </c:ext>
          </c:extLst>
          <c:cat>
            <c:strLit>
              <c:ptCount val="9"/>
              <c:pt idx="0">
                <c:v>Pre-Requisites</c:v>
              </c:pt>
              <c:pt idx="1">
                <c:v> Management Intent</c:v>
              </c:pt>
              <c:pt idx="2">
                <c:v> Process Capability</c:v>
              </c:pt>
              <c:pt idx="3">
                <c:v> Internal Integration</c:v>
              </c:pt>
              <c:pt idx="4">
                <c:v> Products</c:v>
              </c:pt>
              <c:pt idx="5">
                <c:v> Quality Control</c:v>
              </c:pt>
              <c:pt idx="6">
                <c:v> Management Information</c:v>
              </c:pt>
              <c:pt idx="7">
                <c:v> External Integration</c:v>
              </c:pt>
              <c:pt idx="8">
                <c:v> Customer Interface</c:v>
              </c:pt>
            </c:strLit>
          </c:cat>
          <c:val>
            <c:numRef>
              <c:f>('IT Service Continuity'!$E$60,'IT Service Continuity'!$E$66,'IT Service Continuity'!$E$74,'IT Service Continuity'!$E$80,'IT Service Continuity'!$E$85,'IT Service Continuity'!$E$91,'IT Service Continuity'!$E$100,'IT Service Continuity'!$E$114,'IT Service Continuity'!$E$121)</c:f>
              <c:numCache>
                <c:ptCount val="9"/>
                <c:pt idx="0">
                  <c:v>4</c:v>
                </c:pt>
                <c:pt idx="1">
                  <c:v>5</c:v>
                </c:pt>
                <c:pt idx="2">
                  <c:v>12</c:v>
                </c:pt>
                <c:pt idx="3">
                  <c:v>6</c:v>
                </c:pt>
                <c:pt idx="4">
                  <c:v>4</c:v>
                </c:pt>
                <c:pt idx="5">
                  <c:v>6</c:v>
                </c:pt>
                <c:pt idx="6">
                  <c:v>11</c:v>
                </c:pt>
                <c:pt idx="7">
                  <c:v>0</c:v>
                </c:pt>
                <c:pt idx="8">
                  <c:v>0</c:v>
                </c:pt>
              </c:numCache>
            </c:numRef>
          </c:val>
          <c:shape val="box"/>
        </c:ser>
        <c:shape val="box"/>
        <c:axId val="38930141"/>
        <c:axId val="14826950"/>
      </c:bar3DChart>
      <c:catAx>
        <c:axId val="38930141"/>
        <c:scaling>
          <c:orientation val="minMax"/>
        </c:scaling>
        <c:axPos val="b"/>
        <c:delete val="0"/>
        <c:numFmt formatCode="General" sourceLinked="1"/>
        <c:majorTickMark val="out"/>
        <c:minorTickMark val="none"/>
        <c:tickLblPos val="low"/>
        <c:txPr>
          <a:bodyPr/>
          <a:lstStyle/>
          <a:p>
            <a:pPr>
              <a:defRPr lang="en-US" cap="none" sz="850" b="0" i="0" u="none" baseline="0">
                <a:latin typeface="Arial"/>
                <a:ea typeface="Arial"/>
                <a:cs typeface="Arial"/>
              </a:defRPr>
            </a:pPr>
          </a:p>
        </c:txPr>
        <c:crossAx val="14826950"/>
        <c:crosses val="autoZero"/>
        <c:auto val="1"/>
        <c:lblOffset val="100"/>
        <c:noMultiLvlLbl val="0"/>
      </c:catAx>
      <c:valAx>
        <c:axId val="14826950"/>
        <c:scaling>
          <c:orientation val="minMax"/>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8930141"/>
        <c:crossesAt val="1"/>
        <c:crossBetween val="between"/>
        <c:dispUnits/>
      </c:valAx>
      <c:spPr>
        <a:noFill/>
        <a:ln>
          <a:noFill/>
        </a:ln>
      </c:spPr>
    </c:plotArea>
    <c:legend>
      <c:legendPos val="b"/>
      <c:legendEntry>
        <c:idx val="0"/>
        <c:txPr>
          <a:bodyPr vert="horz" rot="0"/>
          <a:lstStyle/>
          <a:p>
            <a:pPr>
              <a:defRPr lang="en-US" cap="none" sz="1000" b="0" i="0" u="none" baseline="0">
                <a:latin typeface="Arial"/>
                <a:ea typeface="Arial"/>
                <a:cs typeface="Arial"/>
              </a:defRPr>
            </a:pPr>
          </a:p>
        </c:txPr>
      </c:legendEntry>
      <c:legendEntry>
        <c:idx val="1"/>
        <c:txPr>
          <a:bodyPr vert="horz" rot="0"/>
          <a:lstStyle/>
          <a:p>
            <a:pPr>
              <a:defRPr lang="en-US" cap="none" sz="1000" b="0" i="0" u="none" baseline="0">
                <a:latin typeface="Arial"/>
                <a:ea typeface="Arial"/>
                <a:cs typeface="Arial"/>
              </a:defRPr>
            </a:pPr>
          </a:p>
        </c:txPr>
      </c:legendEntry>
      <c:layout>
        <c:manualLayout>
          <c:xMode val="edge"/>
          <c:yMode val="edge"/>
          <c:x val="0.37775"/>
          <c:y val="0.86075"/>
          <c:w val="0.24125"/>
          <c:h val="0.10725"/>
        </c:manualLayout>
      </c:layout>
      <c:overlay val="0"/>
      <c:txPr>
        <a:bodyPr vert="horz" rot="0"/>
        <a:lstStyle/>
        <a:p>
          <a:pPr>
            <a:defRPr lang="en-US" cap="none" sz="1200" b="0" i="0" u="none" baseline="0">
              <a:latin typeface="Arial"/>
              <a:ea typeface="Arial"/>
              <a:cs typeface="Arial"/>
            </a:defRPr>
          </a:pPr>
        </a:p>
      </c:txPr>
    </c:legend>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7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Service Level Management Results</a:t>
            </a:r>
          </a:p>
        </c:rich>
      </c:tx>
      <c:layout>
        <c:manualLayout>
          <c:xMode val="factor"/>
          <c:yMode val="factor"/>
          <c:x val="0.031"/>
          <c:y val="0"/>
        </c:manualLayout>
      </c:layout>
      <c:spPr>
        <a:noFill/>
        <a:ln>
          <a:noFill/>
        </a:ln>
      </c:spPr>
    </c:title>
    <c:view3D>
      <c:rotX val="15"/>
      <c:rotY val="20"/>
      <c:depthPercent val="100"/>
      <c:rAngAx val="1"/>
    </c:view3D>
    <c:plotArea>
      <c:layout>
        <c:manualLayout>
          <c:xMode val="edge"/>
          <c:yMode val="edge"/>
          <c:x val="0.00525"/>
          <c:y val="0.108"/>
          <c:w val="0.9725"/>
          <c:h val="0.725"/>
        </c:manualLayout>
      </c:layout>
      <c:bar3DChart>
        <c:barDir val="col"/>
        <c:grouping val="clustered"/>
        <c:varyColors val="0"/>
        <c:ser>
          <c:idx val="0"/>
          <c:order val="0"/>
          <c:tx>
            <c:v>Maximum Attainable Score</c:v>
          </c:tx>
          <c:invertIfNegative val="0"/>
          <c:extLst>
            <c:ext xmlns:c14="http://schemas.microsoft.com/office/drawing/2007/8/2/chart" uri="{6F2FDCE9-48DA-4B69-8628-5D25D57E5C99}">
              <c14:invertSolidFillFmt>
                <c14:spPr>
                  <a:solidFill>
                    <a:srgbClr val="000000"/>
                  </a:solidFill>
                </c14:spPr>
              </c14:invertSolidFillFmt>
            </c:ext>
          </c:extLst>
          <c:cat>
            <c:strLit>
              <c:ptCount val="9"/>
              <c:pt idx="0">
                <c:v>Pre-Requisites</c:v>
              </c:pt>
              <c:pt idx="1">
                <c:v> Management Intent</c:v>
              </c:pt>
              <c:pt idx="2">
                <c:v> Process Capability</c:v>
              </c:pt>
              <c:pt idx="3">
                <c:v> Internal Integration</c:v>
              </c:pt>
              <c:pt idx="4">
                <c:v> Products</c:v>
              </c:pt>
              <c:pt idx="5">
                <c:v> Quality Control</c:v>
              </c:pt>
              <c:pt idx="6">
                <c:v> Management Information</c:v>
              </c:pt>
              <c:pt idx="7">
                <c:v> External Integration</c:v>
              </c:pt>
              <c:pt idx="8">
                <c:v> Customer Interface</c:v>
              </c:pt>
            </c:strLit>
          </c:cat>
          <c:val>
            <c:numLit>
              <c:ptCount val="9"/>
              <c:pt idx="0">
                <c:v>4</c:v>
              </c:pt>
              <c:pt idx="1">
                <c:v>4</c:v>
              </c:pt>
              <c:pt idx="2">
                <c:v>16</c:v>
              </c:pt>
              <c:pt idx="3">
                <c:v>4</c:v>
              </c:pt>
              <c:pt idx="4">
                <c:v>4</c:v>
              </c:pt>
              <c:pt idx="5">
                <c:v>6</c:v>
              </c:pt>
              <c:pt idx="6">
                <c:v>7</c:v>
              </c:pt>
              <c:pt idx="7">
                <c:v>4</c:v>
              </c:pt>
              <c:pt idx="8">
                <c:v>5</c:v>
              </c:pt>
            </c:numLit>
          </c:val>
          <c:shape val="box"/>
        </c:ser>
        <c:ser>
          <c:idx val="1"/>
          <c:order val="1"/>
          <c:tx>
            <c:v>Your Score</c:v>
          </c:tx>
          <c:invertIfNegative val="0"/>
          <c:extLst>
            <c:ext xmlns:c14="http://schemas.microsoft.com/office/drawing/2007/8/2/chart" uri="{6F2FDCE9-48DA-4B69-8628-5D25D57E5C99}">
              <c14:invertSolidFillFmt>
                <c14:spPr>
                  <a:solidFill>
                    <a:srgbClr val="000000"/>
                  </a:solidFill>
                </c14:spPr>
              </c14:invertSolidFillFmt>
            </c:ext>
          </c:extLst>
          <c:cat>
            <c:strLit>
              <c:ptCount val="9"/>
              <c:pt idx="0">
                <c:v>Pre-Requisites</c:v>
              </c:pt>
              <c:pt idx="1">
                <c:v> Management Intent</c:v>
              </c:pt>
              <c:pt idx="2">
                <c:v> Process Capability</c:v>
              </c:pt>
              <c:pt idx="3">
                <c:v> Internal Integration</c:v>
              </c:pt>
              <c:pt idx="4">
                <c:v> Products</c:v>
              </c:pt>
              <c:pt idx="5">
                <c:v> Quality Control</c:v>
              </c:pt>
              <c:pt idx="6">
                <c:v> Management Information</c:v>
              </c:pt>
              <c:pt idx="7">
                <c:v> External Integration</c:v>
              </c:pt>
              <c:pt idx="8">
                <c:v> Customer Interface</c:v>
              </c:pt>
            </c:strLit>
          </c:cat>
          <c:val>
            <c:numRef>
              <c:f>('Service Level Management'!$E$63,'Service Level Management'!$E$68,'Service Level Management'!$E$77,'Service Level Management'!$E$82,'Service Level Management'!$E$87,'Service Level Management'!$E$93,'Service Level Management'!$E$100,'Service Level Management'!$E$105,'Service Level Management'!$E$112)</c:f>
              <c:numCache>
                <c:ptCount val="9"/>
                <c:pt idx="0">
                  <c:v>4</c:v>
                </c:pt>
                <c:pt idx="1">
                  <c:v>4</c:v>
                </c:pt>
                <c:pt idx="2">
                  <c:v>16</c:v>
                </c:pt>
                <c:pt idx="3">
                  <c:v>4</c:v>
                </c:pt>
                <c:pt idx="4">
                  <c:v>4</c:v>
                </c:pt>
                <c:pt idx="5">
                  <c:v>6</c:v>
                </c:pt>
                <c:pt idx="6">
                  <c:v>7</c:v>
                </c:pt>
                <c:pt idx="7">
                  <c:v>0</c:v>
                </c:pt>
                <c:pt idx="8">
                  <c:v>0</c:v>
                </c:pt>
              </c:numCache>
            </c:numRef>
          </c:val>
          <c:shape val="box"/>
        </c:ser>
        <c:shape val="box"/>
        <c:axId val="66333687"/>
        <c:axId val="60132272"/>
      </c:bar3DChart>
      <c:catAx>
        <c:axId val="66333687"/>
        <c:scaling>
          <c:orientation val="minMax"/>
        </c:scaling>
        <c:axPos val="b"/>
        <c:delete val="0"/>
        <c:numFmt formatCode="General" sourceLinked="1"/>
        <c:majorTickMark val="out"/>
        <c:minorTickMark val="none"/>
        <c:tickLblPos val="low"/>
        <c:txPr>
          <a:bodyPr/>
          <a:lstStyle/>
          <a:p>
            <a:pPr>
              <a:defRPr lang="en-US" cap="none" sz="1050" b="0" i="0" u="none" baseline="0">
                <a:latin typeface="Arial"/>
                <a:ea typeface="Arial"/>
                <a:cs typeface="Arial"/>
              </a:defRPr>
            </a:pPr>
          </a:p>
        </c:txPr>
        <c:crossAx val="60132272"/>
        <c:crosses val="autoZero"/>
        <c:auto val="1"/>
        <c:lblOffset val="100"/>
        <c:noMultiLvlLbl val="0"/>
      </c:catAx>
      <c:valAx>
        <c:axId val="60132272"/>
        <c:scaling>
          <c:orientation val="minMax"/>
        </c:scaling>
        <c:axPos val="l"/>
        <c:majorGridlines/>
        <c:delete val="0"/>
        <c:numFmt formatCode="General" sourceLinked="1"/>
        <c:majorTickMark val="out"/>
        <c:minorTickMark val="none"/>
        <c:tickLblPos val="nextTo"/>
        <c:txPr>
          <a:bodyPr/>
          <a:lstStyle/>
          <a:p>
            <a:pPr>
              <a:defRPr lang="en-US" cap="none" sz="1050" b="0" i="0" u="none" baseline="0">
                <a:latin typeface="Arial"/>
                <a:ea typeface="Arial"/>
                <a:cs typeface="Arial"/>
              </a:defRPr>
            </a:pPr>
          </a:p>
        </c:txPr>
        <c:crossAx val="66333687"/>
        <c:crossesAt val="1"/>
        <c:crossBetween val="between"/>
        <c:dispUnits/>
      </c:valAx>
      <c:spPr>
        <a:noFill/>
        <a:ln>
          <a:noFill/>
        </a:ln>
      </c:spPr>
    </c:plotArea>
    <c:legend>
      <c:legendPos val="r"/>
      <c:layout>
        <c:manualLayout>
          <c:xMode val="edge"/>
          <c:yMode val="edge"/>
          <c:x val="0.36225"/>
          <c:y val="0.83275"/>
        </c:manualLayout>
      </c:layout>
      <c:overlay val="0"/>
    </c:legend>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Availability Management Results</a:t>
            </a:r>
          </a:p>
        </c:rich>
      </c:tx>
      <c:layout>
        <c:manualLayout>
          <c:xMode val="factor"/>
          <c:yMode val="factor"/>
          <c:x val="0"/>
          <c:y val="-0.00575"/>
        </c:manualLayout>
      </c:layout>
      <c:spPr>
        <a:noFill/>
        <a:ln>
          <a:noFill/>
        </a:ln>
      </c:spPr>
    </c:title>
    <c:view3D>
      <c:rotX val="15"/>
      <c:rotY val="20"/>
      <c:depthPercent val="100"/>
      <c:rAngAx val="1"/>
    </c:view3D>
    <c:plotArea>
      <c:layout>
        <c:manualLayout>
          <c:xMode val="edge"/>
          <c:yMode val="edge"/>
          <c:x val="0"/>
          <c:y val="0.0895"/>
          <c:w val="0.9695"/>
          <c:h val="0.76875"/>
        </c:manualLayout>
      </c:layout>
      <c:bar3DChart>
        <c:barDir val="col"/>
        <c:grouping val="clustered"/>
        <c:varyColors val="0"/>
        <c:ser>
          <c:idx val="0"/>
          <c:order val="0"/>
          <c:tx>
            <c:v>Maximum Score Attainable</c:v>
          </c:tx>
          <c:invertIfNegative val="0"/>
          <c:extLst>
            <c:ext xmlns:c14="http://schemas.microsoft.com/office/drawing/2007/8/2/chart" uri="{6F2FDCE9-48DA-4B69-8628-5D25D57E5C99}">
              <c14:invertSolidFillFmt>
                <c14:spPr>
                  <a:solidFill>
                    <a:srgbClr val="000000"/>
                  </a:solidFill>
                </c14:spPr>
              </c14:invertSolidFillFmt>
            </c:ext>
          </c:extLst>
          <c:cat>
            <c:strLit>
              <c:ptCount val="9"/>
              <c:pt idx="0">
                <c:v>Pre-Requisites</c:v>
              </c:pt>
              <c:pt idx="1">
                <c:v> Management Intent</c:v>
              </c:pt>
              <c:pt idx="2">
                <c:v> Process Capability</c:v>
              </c:pt>
              <c:pt idx="3">
                <c:v> Internal Intergration</c:v>
              </c:pt>
              <c:pt idx="4">
                <c:v> Products</c:v>
              </c:pt>
              <c:pt idx="5">
                <c:v>Quality Control</c:v>
              </c:pt>
              <c:pt idx="6">
                <c:v>Management Information</c:v>
              </c:pt>
              <c:pt idx="7">
                <c:v>External Integration</c:v>
              </c:pt>
              <c:pt idx="8">
                <c:v>Customer Interface</c:v>
              </c:pt>
            </c:strLit>
          </c:cat>
          <c:val>
            <c:numLit>
              <c:ptCount val="9"/>
              <c:pt idx="0">
                <c:v>4</c:v>
              </c:pt>
              <c:pt idx="1">
                <c:v>4</c:v>
              </c:pt>
              <c:pt idx="2">
                <c:v>11</c:v>
              </c:pt>
              <c:pt idx="3">
                <c:v>6</c:v>
              </c:pt>
              <c:pt idx="4">
                <c:v>4</c:v>
              </c:pt>
              <c:pt idx="5">
                <c:v>6</c:v>
              </c:pt>
              <c:pt idx="6">
                <c:v>10</c:v>
              </c:pt>
              <c:pt idx="7">
                <c:v>25</c:v>
              </c:pt>
              <c:pt idx="8">
                <c:v>5</c:v>
              </c:pt>
            </c:numLit>
          </c:val>
          <c:shape val="box"/>
        </c:ser>
        <c:ser>
          <c:idx val="1"/>
          <c:order val="1"/>
          <c:tx>
            <c:v>Your Score</c:v>
          </c:tx>
          <c:invertIfNegative val="0"/>
          <c:extLst>
            <c:ext xmlns:c14="http://schemas.microsoft.com/office/drawing/2007/8/2/chart" uri="{6F2FDCE9-48DA-4B69-8628-5D25D57E5C99}">
              <c14:invertSolidFillFmt>
                <c14:spPr>
                  <a:solidFill>
                    <a:srgbClr val="000000"/>
                  </a:solidFill>
                </c14:spPr>
              </c14:invertSolidFillFmt>
            </c:ext>
          </c:extLst>
          <c:cat>
            <c:strLit>
              <c:ptCount val="9"/>
              <c:pt idx="0">
                <c:v>Pre-Requisites</c:v>
              </c:pt>
              <c:pt idx="1">
                <c:v> Management Intent</c:v>
              </c:pt>
              <c:pt idx="2">
                <c:v> Process Capability</c:v>
              </c:pt>
              <c:pt idx="3">
                <c:v> Internal Intergration</c:v>
              </c:pt>
              <c:pt idx="4">
                <c:v> Products</c:v>
              </c:pt>
              <c:pt idx="5">
                <c:v>Quality Control</c:v>
              </c:pt>
              <c:pt idx="6">
                <c:v>Management Information</c:v>
              </c:pt>
              <c:pt idx="7">
                <c:v>External Integration</c:v>
              </c:pt>
              <c:pt idx="8">
                <c:v>Customer Interface</c:v>
              </c:pt>
            </c:strLit>
          </c:cat>
          <c:val>
            <c:numRef>
              <c:f>('Availability Management'!$E$63,'Availability Management'!$E$68,'Availability Management'!$E$77,'Availability Management'!$E$83,'Availability Management'!$E$88,'Availability Management'!$E$94,'Availability Management'!$E$102,'Availability Management'!$E$114,'Availability Management'!$E$121)</c:f>
              <c:numCache>
                <c:ptCount val="9"/>
                <c:pt idx="0">
                  <c:v>4</c:v>
                </c:pt>
                <c:pt idx="1">
                  <c:v>4</c:v>
                </c:pt>
                <c:pt idx="2">
                  <c:v>11</c:v>
                </c:pt>
                <c:pt idx="3">
                  <c:v>6</c:v>
                </c:pt>
                <c:pt idx="4">
                  <c:v>4</c:v>
                </c:pt>
                <c:pt idx="5">
                  <c:v>6</c:v>
                </c:pt>
                <c:pt idx="6">
                  <c:v>10</c:v>
                </c:pt>
                <c:pt idx="7">
                  <c:v>25</c:v>
                </c:pt>
                <c:pt idx="8">
                  <c:v>0</c:v>
                </c:pt>
              </c:numCache>
            </c:numRef>
          </c:val>
          <c:shape val="box"/>
        </c:ser>
        <c:shape val="box"/>
        <c:axId val="4319537"/>
        <c:axId val="38875834"/>
      </c:bar3DChart>
      <c:catAx>
        <c:axId val="4319537"/>
        <c:scaling>
          <c:orientation val="minMax"/>
        </c:scaling>
        <c:axPos val="b"/>
        <c:delete val="0"/>
        <c:numFmt formatCode="General" sourceLinked="1"/>
        <c:majorTickMark val="out"/>
        <c:minorTickMark val="none"/>
        <c:tickLblPos val="low"/>
        <c:crossAx val="38875834"/>
        <c:crosses val="autoZero"/>
        <c:auto val="1"/>
        <c:lblOffset val="100"/>
        <c:noMultiLvlLbl val="0"/>
      </c:catAx>
      <c:valAx>
        <c:axId val="38875834"/>
        <c:scaling>
          <c:orientation val="minMax"/>
        </c:scaling>
        <c:axPos val="l"/>
        <c:majorGridlines/>
        <c:delete val="0"/>
        <c:numFmt formatCode="General" sourceLinked="1"/>
        <c:majorTickMark val="out"/>
        <c:minorTickMark val="none"/>
        <c:tickLblPos val="nextTo"/>
        <c:crossAx val="4319537"/>
        <c:crossesAt val="1"/>
        <c:crossBetween val="between"/>
        <c:dispUnits/>
      </c:valAx>
      <c:spPr>
        <a:noFill/>
        <a:ln>
          <a:noFill/>
        </a:ln>
      </c:spPr>
    </c:plotArea>
    <c:legend>
      <c:legendPos val="b"/>
      <c:layout>
        <c:manualLayout>
          <c:xMode val="edge"/>
          <c:yMode val="edge"/>
          <c:x val="0.403"/>
          <c:y val="0.898"/>
        </c:manualLayout>
      </c:layout>
      <c:overlay val="0"/>
    </c:legend>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8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latin typeface="Arial"/>
                <a:ea typeface="Arial"/>
                <a:cs typeface="Arial"/>
              </a:rPr>
              <a:t>Financial Management Results</a:t>
            </a:r>
          </a:p>
        </c:rich>
      </c:tx>
      <c:layout/>
      <c:spPr>
        <a:noFill/>
        <a:ln>
          <a:noFill/>
        </a:ln>
      </c:spPr>
    </c:title>
    <c:view3D>
      <c:rotX val="15"/>
      <c:rotY val="20"/>
      <c:depthPercent val="100"/>
      <c:rAngAx val="1"/>
    </c:view3D>
    <c:plotArea>
      <c:layout>
        <c:manualLayout>
          <c:xMode val="edge"/>
          <c:yMode val="edge"/>
          <c:x val="0"/>
          <c:y val="0.10475"/>
          <c:w val="1"/>
          <c:h val="0.71925"/>
        </c:manualLayout>
      </c:layout>
      <c:bar3DChart>
        <c:barDir val="col"/>
        <c:grouping val="clustered"/>
        <c:varyColors val="0"/>
        <c:ser>
          <c:idx val="0"/>
          <c:order val="0"/>
          <c:tx>
            <c:v>Maximum Attainable Score</c:v>
          </c:tx>
          <c:invertIfNegative val="0"/>
          <c:extLst>
            <c:ext xmlns:c14="http://schemas.microsoft.com/office/drawing/2007/8/2/chart" uri="{6F2FDCE9-48DA-4B69-8628-5D25D57E5C99}">
              <c14:invertSolidFillFmt>
                <c14:spPr>
                  <a:solidFill>
                    <a:srgbClr val="000000"/>
                  </a:solidFill>
                </c14:spPr>
              </c14:invertSolidFillFmt>
            </c:ext>
          </c:extLst>
          <c:cat>
            <c:strLit>
              <c:ptCount val="9"/>
              <c:pt idx="0">
                <c:v>Pre-Requisites</c:v>
              </c:pt>
              <c:pt idx="1">
                <c:v> Management Intent</c:v>
              </c:pt>
              <c:pt idx="2">
                <c:v> Process Capability</c:v>
              </c:pt>
              <c:pt idx="3">
                <c:v>Internal Integration</c:v>
              </c:pt>
              <c:pt idx="4">
                <c:v>Products</c:v>
              </c:pt>
              <c:pt idx="5">
                <c:v>Quality Control</c:v>
              </c:pt>
              <c:pt idx="6">
                <c:v>Management Information</c:v>
              </c:pt>
              <c:pt idx="7">
                <c:v>External Integration</c:v>
              </c:pt>
              <c:pt idx="8">
                <c:v>Customer Interface</c:v>
              </c:pt>
            </c:strLit>
          </c:cat>
          <c:val>
            <c:numLit>
              <c:ptCount val="9"/>
              <c:pt idx="0">
                <c:v>4</c:v>
              </c:pt>
              <c:pt idx="1">
                <c:v>6</c:v>
              </c:pt>
              <c:pt idx="2">
                <c:v>30</c:v>
              </c:pt>
              <c:pt idx="3">
                <c:v>4</c:v>
              </c:pt>
              <c:pt idx="4">
                <c:v>4</c:v>
              </c:pt>
              <c:pt idx="5">
                <c:v>6</c:v>
              </c:pt>
              <c:pt idx="6">
                <c:v>16</c:v>
              </c:pt>
              <c:pt idx="7">
                <c:v>30</c:v>
              </c:pt>
              <c:pt idx="8">
                <c:v>5</c:v>
              </c:pt>
            </c:numLit>
          </c:val>
          <c:shape val="box"/>
        </c:ser>
        <c:ser>
          <c:idx val="1"/>
          <c:order val="1"/>
          <c:tx>
            <c:v>Your Score</c:v>
          </c:tx>
          <c:invertIfNegative val="0"/>
          <c:extLst>
            <c:ext xmlns:c14="http://schemas.microsoft.com/office/drawing/2007/8/2/chart" uri="{6F2FDCE9-48DA-4B69-8628-5D25D57E5C99}">
              <c14:invertSolidFillFmt>
                <c14:spPr>
                  <a:solidFill>
                    <a:srgbClr val="000000"/>
                  </a:solidFill>
                </c14:spPr>
              </c14:invertSolidFillFmt>
            </c:ext>
          </c:extLst>
          <c:cat>
            <c:strLit>
              <c:ptCount val="9"/>
              <c:pt idx="0">
                <c:v>Pre-Requisites</c:v>
              </c:pt>
              <c:pt idx="1">
                <c:v> Management Intent</c:v>
              </c:pt>
              <c:pt idx="2">
                <c:v> Process Capability</c:v>
              </c:pt>
              <c:pt idx="3">
                <c:v>Internal Integration</c:v>
              </c:pt>
              <c:pt idx="4">
                <c:v>Products</c:v>
              </c:pt>
              <c:pt idx="5">
                <c:v>Quality Control</c:v>
              </c:pt>
              <c:pt idx="6">
                <c:v>Management Information</c:v>
              </c:pt>
              <c:pt idx="7">
                <c:v>External Integration</c:v>
              </c:pt>
              <c:pt idx="8">
                <c:v>Customer Interface</c:v>
              </c:pt>
            </c:strLit>
          </c:cat>
          <c:val>
            <c:numRef>
              <c:f>('Financial Management'!$E$68,'Financial Management'!$E$74,'Financial Management'!$E$88,'Financial Management'!$E$93,'Financial Management'!$E$98,'Financial Management'!$E$104,'Financial Management'!$E$114,'Financial Management'!$E$126,'Financial Management'!$E$133)</c:f>
              <c:numCache>
                <c:ptCount val="9"/>
                <c:pt idx="0">
                  <c:v>4</c:v>
                </c:pt>
                <c:pt idx="1">
                  <c:v>6</c:v>
                </c:pt>
                <c:pt idx="2">
                  <c:v>30</c:v>
                </c:pt>
                <c:pt idx="3">
                  <c:v>4</c:v>
                </c:pt>
                <c:pt idx="4">
                  <c:v>4</c:v>
                </c:pt>
                <c:pt idx="5">
                  <c:v>6</c:v>
                </c:pt>
                <c:pt idx="6">
                  <c:v>16</c:v>
                </c:pt>
                <c:pt idx="7">
                  <c:v>30</c:v>
                </c:pt>
                <c:pt idx="8">
                  <c:v>0</c:v>
                </c:pt>
              </c:numCache>
            </c:numRef>
          </c:val>
          <c:shape val="box"/>
        </c:ser>
        <c:shape val="box"/>
        <c:axId val="14338187"/>
        <c:axId val="61934820"/>
      </c:bar3DChart>
      <c:catAx>
        <c:axId val="14338187"/>
        <c:scaling>
          <c:orientation val="minMax"/>
        </c:scaling>
        <c:axPos val="b"/>
        <c:delete val="0"/>
        <c:numFmt formatCode="General" sourceLinked="1"/>
        <c:majorTickMark val="out"/>
        <c:minorTickMark val="none"/>
        <c:tickLblPos val="low"/>
        <c:txPr>
          <a:bodyPr/>
          <a:lstStyle/>
          <a:p>
            <a:pPr>
              <a:defRPr lang="en-US" cap="none" sz="1000" b="0" i="0" u="none" baseline="0">
                <a:latin typeface="Arial"/>
                <a:ea typeface="Arial"/>
                <a:cs typeface="Arial"/>
              </a:defRPr>
            </a:pPr>
          </a:p>
        </c:txPr>
        <c:crossAx val="61934820"/>
        <c:crosses val="autoZero"/>
        <c:auto val="1"/>
        <c:lblOffset val="100"/>
        <c:noMultiLvlLbl val="0"/>
      </c:catAx>
      <c:valAx>
        <c:axId val="61934820"/>
        <c:scaling>
          <c:orientation val="minMax"/>
        </c:scaling>
        <c:axPos val="l"/>
        <c:majorGridlines/>
        <c:delete val="0"/>
        <c:numFmt formatCode="General" sourceLinked="1"/>
        <c:majorTickMark val="out"/>
        <c:minorTickMark val="none"/>
        <c:tickLblPos val="nextTo"/>
        <c:txPr>
          <a:bodyPr/>
          <a:lstStyle/>
          <a:p>
            <a:pPr>
              <a:defRPr lang="en-US" cap="none" sz="925" b="0" i="0" u="none" baseline="0">
                <a:latin typeface="Arial"/>
                <a:ea typeface="Arial"/>
                <a:cs typeface="Arial"/>
              </a:defRPr>
            </a:pPr>
          </a:p>
        </c:txPr>
        <c:crossAx val="14338187"/>
        <c:crossesAt val="1"/>
        <c:crossBetween val="between"/>
        <c:dispUnits/>
      </c:valAx>
      <c:spPr>
        <a:noFill/>
        <a:ln>
          <a:noFill/>
        </a:ln>
      </c:spPr>
    </c:plotArea>
    <c:legend>
      <c:legendPos val="b"/>
      <c:layout>
        <c:manualLayout>
          <c:xMode val="edge"/>
          <c:yMode val="edge"/>
          <c:x val="0.34775"/>
          <c:y val="0.839"/>
        </c:manualLayout>
      </c:layout>
      <c:overlay val="0"/>
    </c:legend>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25" b="1" i="0" u="none" baseline="0">
                <a:latin typeface="Arial"/>
                <a:ea typeface="Arial"/>
                <a:cs typeface="Arial"/>
              </a:rPr>
              <a:t>Capacity Management Results</a:t>
            </a:r>
          </a:p>
        </c:rich>
      </c:tx>
      <c:layout>
        <c:manualLayout>
          <c:xMode val="factor"/>
          <c:yMode val="factor"/>
          <c:x val="0.0225"/>
          <c:y val="-0.007"/>
        </c:manualLayout>
      </c:layout>
      <c:spPr>
        <a:noFill/>
        <a:ln>
          <a:noFill/>
        </a:ln>
      </c:spPr>
    </c:title>
    <c:view3D>
      <c:rotX val="15"/>
      <c:rotY val="20"/>
      <c:depthPercent val="100"/>
      <c:rAngAx val="1"/>
    </c:view3D>
    <c:plotArea>
      <c:layout>
        <c:manualLayout>
          <c:xMode val="edge"/>
          <c:yMode val="edge"/>
          <c:x val="0"/>
          <c:y val="0.076"/>
          <c:w val="1"/>
          <c:h val="0.83525"/>
        </c:manualLayout>
      </c:layout>
      <c:bar3DChart>
        <c:barDir val="col"/>
        <c:grouping val="clustered"/>
        <c:varyColors val="0"/>
        <c:ser>
          <c:idx val="0"/>
          <c:order val="0"/>
          <c:tx>
            <c:v>Maximum Score Attainable</c:v>
          </c:tx>
          <c:invertIfNegative val="0"/>
          <c:extLst>
            <c:ext xmlns:c14="http://schemas.microsoft.com/office/drawing/2007/8/2/chart" uri="{6F2FDCE9-48DA-4B69-8628-5D25D57E5C99}">
              <c14:invertSolidFillFmt>
                <c14:spPr>
                  <a:solidFill>
                    <a:srgbClr val="000000"/>
                  </a:solidFill>
                </c14:spPr>
              </c14:invertSolidFillFmt>
            </c:ext>
          </c:extLst>
          <c:cat>
            <c:strLit>
              <c:ptCount val="9"/>
              <c:pt idx="0">
                <c:v>Pre-Requisites</c:v>
              </c:pt>
              <c:pt idx="1">
                <c:v>Management Intent</c:v>
              </c:pt>
              <c:pt idx="2">
                <c:v>Process Capability</c:v>
              </c:pt>
              <c:pt idx="3">
                <c:v>Internal Integration</c:v>
              </c:pt>
              <c:pt idx="4">
                <c:v> Products</c:v>
              </c:pt>
              <c:pt idx="5">
                <c:v>Quality Control</c:v>
              </c:pt>
              <c:pt idx="6">
                <c:v> Management Information</c:v>
              </c:pt>
              <c:pt idx="7">
                <c:v> External Integration</c:v>
              </c:pt>
              <c:pt idx="8">
                <c:v>Customer Interface</c:v>
              </c:pt>
            </c:strLit>
          </c:cat>
          <c:val>
            <c:numLit>
              <c:ptCount val="9"/>
              <c:pt idx="0">
                <c:v>4</c:v>
              </c:pt>
              <c:pt idx="1">
                <c:v>6</c:v>
              </c:pt>
              <c:pt idx="2">
                <c:v>17</c:v>
              </c:pt>
              <c:pt idx="3">
                <c:v>6</c:v>
              </c:pt>
              <c:pt idx="4">
                <c:v>4</c:v>
              </c:pt>
              <c:pt idx="5">
                <c:v>6</c:v>
              </c:pt>
              <c:pt idx="6">
                <c:v>15</c:v>
              </c:pt>
              <c:pt idx="7">
                <c:v>13</c:v>
              </c:pt>
              <c:pt idx="8">
                <c:v>5</c:v>
              </c:pt>
            </c:numLit>
          </c:val>
          <c:shape val="box"/>
        </c:ser>
        <c:ser>
          <c:idx val="1"/>
          <c:order val="1"/>
          <c:tx>
            <c:v>Your Score</c:v>
          </c:tx>
          <c:invertIfNegative val="0"/>
          <c:extLst>
            <c:ext xmlns:c14="http://schemas.microsoft.com/office/drawing/2007/8/2/chart" uri="{6F2FDCE9-48DA-4B69-8628-5D25D57E5C99}">
              <c14:invertSolidFillFmt>
                <c14:spPr>
                  <a:solidFill>
                    <a:srgbClr val="000000"/>
                  </a:solidFill>
                </c14:spPr>
              </c14:invertSolidFillFmt>
            </c:ext>
          </c:extLst>
          <c:cat>
            <c:strLit>
              <c:ptCount val="9"/>
              <c:pt idx="0">
                <c:v>Pre-Requisites</c:v>
              </c:pt>
              <c:pt idx="1">
                <c:v>Management Intent</c:v>
              </c:pt>
              <c:pt idx="2">
                <c:v>Process Capability</c:v>
              </c:pt>
              <c:pt idx="3">
                <c:v>Internal Integration</c:v>
              </c:pt>
              <c:pt idx="4">
                <c:v> Products</c:v>
              </c:pt>
              <c:pt idx="5">
                <c:v>Quality Control</c:v>
              </c:pt>
              <c:pt idx="6">
                <c:v> Management Information</c:v>
              </c:pt>
              <c:pt idx="7">
                <c:v> External Integration</c:v>
              </c:pt>
              <c:pt idx="8">
                <c:v>Customer Interface</c:v>
              </c:pt>
            </c:strLit>
          </c:cat>
          <c:val>
            <c:numRef>
              <c:f>('Capacity Management'!$E$68,'Capacity Management'!$E$74,'Capacity Management'!$E$84,'Capacity Management'!$E$90,'Capacity Management'!$E$96,'Capacity Management'!$E$102,'Capacity Management'!$E$111,'Capacity Management'!$E$120,'Capacity Management'!$E$127)</c:f>
              <c:numCache>
                <c:ptCount val="9"/>
                <c:pt idx="0">
                  <c:v>4</c:v>
                </c:pt>
                <c:pt idx="1">
                  <c:v>6</c:v>
                </c:pt>
                <c:pt idx="2">
                  <c:v>17</c:v>
                </c:pt>
                <c:pt idx="3">
                  <c:v>6</c:v>
                </c:pt>
                <c:pt idx="4">
                  <c:v>4</c:v>
                </c:pt>
                <c:pt idx="5">
                  <c:v>6</c:v>
                </c:pt>
                <c:pt idx="6">
                  <c:v>15</c:v>
                </c:pt>
                <c:pt idx="7">
                  <c:v>13</c:v>
                </c:pt>
                <c:pt idx="8">
                  <c:v>0</c:v>
                </c:pt>
              </c:numCache>
            </c:numRef>
          </c:val>
          <c:shape val="box"/>
        </c:ser>
        <c:shape val="box"/>
        <c:axId val="20542469"/>
        <c:axId val="50664494"/>
      </c:bar3DChart>
      <c:catAx>
        <c:axId val="20542469"/>
        <c:scaling>
          <c:orientation val="minMax"/>
        </c:scaling>
        <c:axPos val="b"/>
        <c:delete val="0"/>
        <c:numFmt formatCode="General" sourceLinked="1"/>
        <c:majorTickMark val="out"/>
        <c:minorTickMark val="none"/>
        <c:tickLblPos val="low"/>
        <c:txPr>
          <a:bodyPr/>
          <a:lstStyle/>
          <a:p>
            <a:pPr>
              <a:defRPr lang="en-US" cap="none" sz="1150" b="0" i="0" u="none" baseline="0">
                <a:latin typeface="Arial"/>
                <a:ea typeface="Arial"/>
                <a:cs typeface="Arial"/>
              </a:defRPr>
            </a:pPr>
          </a:p>
        </c:txPr>
        <c:crossAx val="50664494"/>
        <c:crosses val="autoZero"/>
        <c:auto val="1"/>
        <c:lblOffset val="100"/>
        <c:noMultiLvlLbl val="0"/>
      </c:catAx>
      <c:valAx>
        <c:axId val="50664494"/>
        <c:scaling>
          <c:orientation val="minMax"/>
        </c:scaling>
        <c:axPos val="l"/>
        <c:majorGridlines/>
        <c:delete val="0"/>
        <c:numFmt formatCode="General" sourceLinked="1"/>
        <c:majorTickMark val="out"/>
        <c:minorTickMark val="none"/>
        <c:tickLblPos val="nextTo"/>
        <c:txPr>
          <a:bodyPr/>
          <a:lstStyle/>
          <a:p>
            <a:pPr>
              <a:defRPr lang="en-US" cap="none" sz="1150" b="0" i="0" u="none" baseline="0">
                <a:latin typeface="Arial"/>
                <a:ea typeface="Arial"/>
                <a:cs typeface="Arial"/>
              </a:defRPr>
            </a:pPr>
          </a:p>
        </c:txPr>
        <c:crossAx val="20542469"/>
        <c:crossesAt val="1"/>
        <c:crossBetween val="between"/>
        <c:dispUnits/>
      </c:valAx>
      <c:spPr>
        <a:noFill/>
        <a:ln>
          <a:noFill/>
        </a:ln>
      </c:spPr>
    </c:plotArea>
    <c:legend>
      <c:legendPos val="b"/>
      <c:layout>
        <c:manualLayout>
          <c:xMode val="edge"/>
          <c:yMode val="edge"/>
          <c:x val="0.32925"/>
          <c:y val="0.924"/>
        </c:manualLayout>
      </c:layout>
      <c:overlay val="0"/>
      <c:txPr>
        <a:bodyPr vert="horz" rot="0"/>
        <a:lstStyle/>
        <a:p>
          <a:pPr>
            <a:defRPr lang="en-US" cap="none" sz="1000" b="0" i="0" u="none" baseline="0">
              <a:latin typeface="Arial"/>
              <a:ea typeface="Arial"/>
              <a:cs typeface="Arial"/>
            </a:defRPr>
          </a:pPr>
        </a:p>
      </c:txPr>
    </c:legend>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mailto:stephen.kent@ogc.gsi.gov.uk" TargetMode="Externa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0</xdr:row>
      <xdr:rowOff>57150</xdr:rowOff>
    </xdr:from>
    <xdr:ext cx="9210675" cy="10887075"/>
    <xdr:sp>
      <xdr:nvSpPr>
        <xdr:cNvPr id="1" name="TextBox 4"/>
        <xdr:cNvSpPr txBox="1">
          <a:spLocks noChangeArrowheads="1"/>
        </xdr:cNvSpPr>
      </xdr:nvSpPr>
      <xdr:spPr>
        <a:xfrm>
          <a:off x="57150" y="57150"/>
          <a:ext cx="9210675" cy="10887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latin typeface="Arial"/>
              <a:ea typeface="Arial"/>
              <a:cs typeface="Arial"/>
            </a:rPr>
            <a:t>Introduction</a:t>
          </a:r>
          <a:r>
            <a:rPr lang="en-US" cap="none" sz="1000" b="0" i="0" u="none" baseline="0">
              <a:latin typeface="Arial"/>
              <a:ea typeface="Arial"/>
              <a:cs typeface="Arial"/>
            </a:rPr>
            <a:t> 
This document is one of a number of self-assessments of important processes, enabling you to establish the extent to which your organisation has adopted the 
better practice guidance available from OGC (the Office of Government Commerce).
The self-assessment scheme is composed of a simple questionnaire which enables you to ascertain which areas should be addressed next in order to improve the
overall process capability. The assessment is based on a generic framework which recognises that there are a number of structural elements which need to be in 
place for process management and for it  to satisfy  the overall intent and meet the needs of the customer.
To establish where a particular organisation stands in relation to the process capability framework, a variable number of questions should be answered. The 
questions are weighted, i.e. those which are deemed as having a slightly higher significance are considered mandatory for a 'Yes' answer at each level of capability. 
These questions are denoted by a ‘M’ symbol.
</a:t>
          </a:r>
          <a:r>
            <a:rPr lang="en-US" cap="none" sz="1000" b="1" i="0" u="none" baseline="0">
              <a:latin typeface="Arial"/>
              <a:ea typeface="Arial"/>
              <a:cs typeface="Arial"/>
            </a:rPr>
            <a:t>Rationale of the self-assessment scoring system</a:t>
          </a:r>
          <a:r>
            <a:rPr lang="en-US" cap="none" sz="1000" b="0" i="0" u="none" baseline="0">
              <a:latin typeface="Arial"/>
              <a:ea typeface="Arial"/>
              <a:cs typeface="Arial"/>
            </a:rPr>
            <a:t>  
Figure 1 illustrates the rationale of the scoring system used in this questionnaire. The initial level of the framework, </a:t>
          </a:r>
          <a:r>
            <a:rPr lang="en-US" cap="none" sz="1000" b="1" i="0" u="none" baseline="0">
              <a:latin typeface="Arial"/>
              <a:ea typeface="Arial"/>
              <a:cs typeface="Arial"/>
            </a:rPr>
            <a:t>Level 1: Prerequisites</a:t>
          </a:r>
          <a:r>
            <a:rPr lang="en-US" cap="none" sz="1000" b="0" i="0" u="none" baseline="0">
              <a:latin typeface="Arial"/>
              <a:ea typeface="Arial"/>
              <a:cs typeface="Arial"/>
            </a:rPr>
            <a:t>, ascertains whether the 
minimum level of prerequisite items are available to support the process activities. </a:t>
          </a:r>
          <a:r>
            <a:rPr lang="en-US" cap="none" sz="1000" b="1" i="0" u="none" baseline="0">
              <a:latin typeface="Arial"/>
              <a:ea typeface="Arial"/>
              <a:cs typeface="Arial"/>
            </a:rPr>
            <a:t>Level 1.5: Management Intent</a:t>
          </a:r>
          <a:r>
            <a:rPr lang="en-US" cap="none" sz="1000" b="0" i="0" u="none" baseline="0">
              <a:latin typeface="Arial"/>
              <a:ea typeface="Arial"/>
              <a:cs typeface="Arial"/>
            </a:rPr>
            <a:t>, establishes whether there are organisational policy 
statements, business objectives (or similar evidence of intent) providing both purpose and guidance in the transformation or use of the prerequisite items. 
At the lowest levels of the framework model (see Figure 1), the questionnaire is written in generic terms regarding products and activities. At higher levels more 
specific ITIL terms are used, based on the assumption that Organisations’ achieving higher level scores  are  more likely to use the ITIL vocabulary.
</a:t>
          </a:r>
          <a:r>
            <a:rPr lang="en-US" cap="none" sz="1000" b="1" i="0" u="none" baseline="0">
              <a:latin typeface="Arial"/>
              <a:ea typeface="Arial"/>
              <a:cs typeface="Arial"/>
            </a:rPr>
            <a:t>Level 2: Process Capability</a:t>
          </a:r>
          <a:r>
            <a:rPr lang="en-US" cap="none" sz="1000" b="0" i="0" u="none" baseline="0">
              <a:latin typeface="Arial"/>
              <a:ea typeface="Arial"/>
              <a:cs typeface="Arial"/>
            </a:rPr>
            <a:t>,  examines  the activities being carried out. The questions are aimed at identifying whether a minimum set of activities are being 
performed. </a:t>
          </a:r>
          <a:r>
            <a:rPr lang="en-US" cap="none" sz="1000" b="1" i="0" u="none" baseline="0">
              <a:latin typeface="Arial"/>
              <a:ea typeface="Arial"/>
              <a:cs typeface="Arial"/>
            </a:rPr>
            <a:t>Level 2.5: Internal Integration</a:t>
          </a:r>
          <a:r>
            <a:rPr lang="en-US" cap="none" sz="1000" b="0" i="0" u="none" baseline="0">
              <a:latin typeface="Arial"/>
              <a:ea typeface="Arial"/>
              <a:cs typeface="Arial"/>
            </a:rPr>
            <a:t> seeks to ascertain whether the activities are integrated sufficiently in order to fulfill the process intent.
</a:t>
          </a:r>
          <a:r>
            <a:rPr lang="en-US" cap="none" sz="1000" b="1" i="0" u="none" baseline="0">
              <a:latin typeface="Arial"/>
              <a:ea typeface="Arial"/>
              <a:cs typeface="Arial"/>
            </a:rPr>
            <a:t>Level  3: Products</a:t>
          </a:r>
          <a:r>
            <a:rPr lang="en-US" cap="none" sz="1000" b="0" i="0" u="none" baseline="0">
              <a:latin typeface="Arial"/>
              <a:ea typeface="Arial"/>
              <a:cs typeface="Arial"/>
            </a:rPr>
            <a:t>, examines the actual output of the process to enquire whether all  the relevant products are being produced. </a:t>
          </a:r>
          <a:r>
            <a:rPr lang="en-US" cap="none" sz="1000" b="1" i="0" u="none" baseline="0">
              <a:latin typeface="Arial"/>
              <a:ea typeface="Arial"/>
              <a:cs typeface="Arial"/>
            </a:rPr>
            <a:t>Level 3.5: Quality Control</a:t>
          </a:r>
          <a:r>
            <a:rPr lang="en-US" cap="none" sz="1000" b="0" i="0" u="none" baseline="0">
              <a:latin typeface="Arial"/>
              <a:ea typeface="Arial"/>
              <a:cs typeface="Arial"/>
            </a:rPr>
            <a:t>, is 
concerned with the review and verification of the process output to ensure that it is in keeping with the quality intent.
</a:t>
          </a:r>
          <a:r>
            <a:rPr lang="en-US" cap="none" sz="1000" b="1" i="0" u="none" baseline="0">
              <a:latin typeface="Arial"/>
              <a:ea typeface="Arial"/>
              <a:cs typeface="Arial"/>
            </a:rPr>
            <a:t>Level 4: Management Information</a:t>
          </a:r>
          <a:r>
            <a:rPr lang="en-US" cap="none" sz="1000" b="0" i="0" u="none" baseline="0">
              <a:latin typeface="Arial"/>
              <a:ea typeface="Arial"/>
              <a:cs typeface="Arial"/>
            </a:rPr>
            <a:t>, is concerned with the governance of the process and ensuring that there is adequate and timely information produced from the 
process in order to support necessary management decisions. </a:t>
          </a:r>
          <a:r>
            <a:rPr lang="en-US" cap="none" sz="1000" b="1" i="0" u="none" baseline="0">
              <a:latin typeface="Arial"/>
              <a:ea typeface="Arial"/>
              <a:cs typeface="Arial"/>
            </a:rPr>
            <a:t>Level 4.5: External Integration</a:t>
          </a:r>
          <a:r>
            <a:rPr lang="en-US" cap="none" sz="1000" b="0" i="0" u="none" baseline="0">
              <a:latin typeface="Arial"/>
              <a:ea typeface="Arial"/>
              <a:cs typeface="Arial"/>
            </a:rPr>
            <a:t>, examines whether all the external interfaces and relationships between 
the discrete process and other processes have been established within the organisation. At this level, for IT service management, use of full ITIL terminology may be 
expected.
</a:t>
          </a:r>
          <a:r>
            <a:rPr lang="en-US" cap="none" sz="1000" b="1" i="0" u="none" baseline="0">
              <a:latin typeface="Arial"/>
              <a:ea typeface="Arial"/>
              <a:cs typeface="Arial"/>
            </a:rPr>
            <a:t>Level 5: Customer Interface</a:t>
          </a:r>
          <a:r>
            <a:rPr lang="en-US" cap="none" sz="1000" b="0" i="0" u="none" baseline="0">
              <a:latin typeface="Arial"/>
              <a:ea typeface="Arial"/>
              <a:cs typeface="Arial"/>
            </a:rPr>
            <a:t>, is primarily concerned with the on-going external review and validation of the process to ensure that it remains optimised towards meeting
the needs of the customer.
The goal of the self-assessment questionnaires is not to test whether there is complete conformance with ITIL. The aim is to give the self-assessing organisation an 
idea how well it is performing compared to ITIL  best practice. The questionnaire also aims to create awareness of management and control issues that may be 
addressed to improve the overall process capability.
</a:t>
          </a:r>
          <a:r>
            <a:rPr lang="en-US" cap="none" sz="1000" b="0" i="1" u="none" baseline="0">
              <a:latin typeface="Arial"/>
              <a:ea typeface="Arial"/>
              <a:cs typeface="Arial"/>
            </a:rPr>
            <a:t>Figure 1: The rationale of the self-assessment scoring system.</a:t>
          </a:r>
        </a:p>
      </xdr:txBody>
    </xdr:sp>
    <xdr:clientData/>
  </xdr:oneCellAnchor>
  <xdr:oneCellAnchor>
    <xdr:from>
      <xdr:col>0</xdr:col>
      <xdr:colOff>57150</xdr:colOff>
      <xdr:row>68</xdr:row>
      <xdr:rowOff>0</xdr:rowOff>
    </xdr:from>
    <xdr:ext cx="9201150" cy="4162425"/>
    <xdr:sp>
      <xdr:nvSpPr>
        <xdr:cNvPr id="2" name="TextBox 1"/>
        <xdr:cNvSpPr txBox="1">
          <a:spLocks noChangeArrowheads="1"/>
        </xdr:cNvSpPr>
      </xdr:nvSpPr>
      <xdr:spPr>
        <a:xfrm>
          <a:off x="57150" y="11010900"/>
          <a:ext cx="9201150" cy="4162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latin typeface="Arial"/>
              <a:ea typeface="Arial"/>
              <a:cs typeface="Arial"/>
            </a:rPr>
            <a:t>Instructions:</a:t>
          </a:r>
          <a:r>
            <a:rPr lang="en-US" cap="none" sz="1000" b="0" i="0" u="none" baseline="0">
              <a:latin typeface="Arial"/>
              <a:ea typeface="Arial"/>
              <a:cs typeface="Arial"/>
            </a:rPr>
            <a:t>
Enter your contact details (in worksheet named 'Contact Details') so we can send you a comparison of your results against all other respondents after you submit your completed assessment.
Although we would prefer you to complete ALL assessments we will still process your data if you are only interested in a particular assessment and do not wish to complete the rest.
Every assessment worksheet begins with and introduction to that particular assessment.
If you scroll down the page you will come to the assessment itself - the assessment is not immediately after the introduction because you may want to print the worksheet off so we have designed it so every printed page will start and end at a convenient position for easy reading.
At the end of every assessment you will find a graph comparing your scores against the highest attainable.
Starting at Level 1: Pre-requisites, answer the questions with a Y (Yes) or a N (No) in the grey cells adjacent.
Each section has a </a:t>
          </a:r>
          <a:r>
            <a:rPr lang="en-US" cap="none" sz="1000" b="0" i="0" u="none" baseline="0">
              <a:latin typeface="Arial"/>
              <a:ea typeface="Arial"/>
              <a:cs typeface="Arial"/>
            </a:rPr>
            <a:t>minimum score to achieve before you move onto the next level</a:t>
          </a:r>
          <a:r>
            <a:rPr lang="en-US" cap="none" sz="1000" b="0" i="0" u="none" baseline="0">
              <a:latin typeface="Arial"/>
              <a:ea typeface="Arial"/>
              <a:cs typeface="Arial"/>
            </a:rPr>
            <a:t>.  You will be told you if you pass or fail a section.  If you do not reach the minimum requirement you can still complete the rest of the assessment to see if how well you fair in all section.  With this in mind the assessment requires honesty in its completion. There is nothing to be gained by presenting an outcome that is not based on true answers.
The grey cells are the only editable regions so you do not have to worry about changing/deleting anything you shouldn't.
Email your completed assessment to </a:t>
          </a:r>
          <a:r>
            <a:rPr lang="en-US" cap="none" sz="1000" b="0" i="0" u="none" baseline="0">
              <a:solidFill>
                <a:srgbClr val="3366FF"/>
              </a:solidFill>
              <a:latin typeface="Arial"/>
              <a:ea typeface="Arial"/>
              <a:cs typeface="Arial"/>
            </a:rPr>
            <a:t>Stephen Kent</a:t>
          </a:r>
          <a:r>
            <a:rPr lang="en-US" cap="none" sz="1000" b="0" i="0" u="none" baseline="0">
              <a:latin typeface="Arial"/>
              <a:ea typeface="Arial"/>
              <a:cs typeface="Arial"/>
            </a:rPr>
            <a:t>. Alternatively post it to: Stephen Kent, OGC, Research &amp; Guidance (WFD), Rosebery Court, ST. Andrews Business Park, Norwich NR70HS.</a:t>
          </a:r>
        </a:p>
      </xdr:txBody>
    </xdr:sp>
    <xdr:clientData/>
  </xdr:oneCellAnchor>
  <xdr:oneCellAnchor>
    <xdr:from>
      <xdr:col>3</xdr:col>
      <xdr:colOff>333375</xdr:colOff>
      <xdr:row>90</xdr:row>
      <xdr:rowOff>38100</xdr:rowOff>
    </xdr:from>
    <xdr:ext cx="828675" cy="200025"/>
    <xdr:sp>
      <xdr:nvSpPr>
        <xdr:cNvPr id="3" name="TextBox 3">
          <a:hlinkClick r:id="rId1"/>
        </xdr:cNvPr>
        <xdr:cNvSpPr txBox="1">
          <a:spLocks noChangeArrowheads="1"/>
        </xdr:cNvSpPr>
      </xdr:nvSpPr>
      <xdr:spPr>
        <a:xfrm>
          <a:off x="2162175" y="14611350"/>
          <a:ext cx="828675" cy="200025"/>
        </a:xfrm>
        <a:prstGeom prst="rect">
          <a:avLst/>
        </a:prstGeom>
        <a:noFill/>
        <a:ln w="9525" cmpd="sng">
          <a:noFill/>
        </a:ln>
      </xdr:spPr>
      <xdr:txBody>
        <a:bodyPr vertOverflow="clip" wrap="square">
          <a:spAutoFit/>
        </a:bodyPr>
        <a:p>
          <a:pPr algn="l">
            <a:defRPr/>
          </a:pPr>
          <a:r>
            <a:rPr lang="en-US" cap="none" sz="1000" b="0" i="0" u="none" baseline="0">
              <a:solidFill>
                <a:srgbClr val="3366FF"/>
              </a:solidFill>
              <a:latin typeface="Arial"/>
              <a:ea typeface="Arial"/>
              <a:cs typeface="Arial"/>
            </a:rPr>
            <a:t>Stephen Kent</a:t>
          </a:r>
        </a:p>
      </xdr:txBody>
    </xdr:sp>
    <xdr:clientData/>
  </xdr:oneCellAnchor>
  <xdr:twoCellAnchor>
    <xdr:from>
      <xdr:col>9</xdr:col>
      <xdr:colOff>571500</xdr:colOff>
      <xdr:row>61</xdr:row>
      <xdr:rowOff>76200</xdr:rowOff>
    </xdr:from>
    <xdr:to>
      <xdr:col>10</xdr:col>
      <xdr:colOff>590550</xdr:colOff>
      <xdr:row>64</xdr:row>
      <xdr:rowOff>133350</xdr:rowOff>
    </xdr:to>
    <xdr:sp>
      <xdr:nvSpPr>
        <xdr:cNvPr id="4" name="AutoShape 6"/>
        <xdr:cNvSpPr>
          <a:spLocks/>
        </xdr:cNvSpPr>
      </xdr:nvSpPr>
      <xdr:spPr>
        <a:xfrm>
          <a:off x="6410325" y="9953625"/>
          <a:ext cx="628650" cy="542925"/>
        </a:xfrm>
        <a:prstGeom prst="ellipse">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295275</xdr:colOff>
      <xdr:row>52</xdr:row>
      <xdr:rowOff>133350</xdr:rowOff>
    </xdr:from>
    <xdr:to>
      <xdr:col>12</xdr:col>
      <xdr:colOff>323850</xdr:colOff>
      <xdr:row>55</xdr:row>
      <xdr:rowOff>104775</xdr:rowOff>
    </xdr:to>
    <xdr:sp>
      <xdr:nvSpPr>
        <xdr:cNvPr id="5" name="AutoShape 7"/>
        <xdr:cNvSpPr>
          <a:spLocks/>
        </xdr:cNvSpPr>
      </xdr:nvSpPr>
      <xdr:spPr>
        <a:xfrm>
          <a:off x="7353300" y="8553450"/>
          <a:ext cx="638175" cy="457200"/>
        </a:xfrm>
        <a:prstGeom prst="rect">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238125</xdr:colOff>
      <xdr:row>44</xdr:row>
      <xdr:rowOff>142875</xdr:rowOff>
    </xdr:from>
    <xdr:to>
      <xdr:col>8</xdr:col>
      <xdr:colOff>304800</xdr:colOff>
      <xdr:row>47</xdr:row>
      <xdr:rowOff>28575</xdr:rowOff>
    </xdr:to>
    <xdr:sp>
      <xdr:nvSpPr>
        <xdr:cNvPr id="6" name="AutoShape 8"/>
        <xdr:cNvSpPr>
          <a:spLocks/>
        </xdr:cNvSpPr>
      </xdr:nvSpPr>
      <xdr:spPr>
        <a:xfrm>
          <a:off x="3895725" y="7267575"/>
          <a:ext cx="1285875" cy="371475"/>
        </a:xfrm>
        <a:prstGeom prst="rect">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476250</xdr:colOff>
      <xdr:row>53</xdr:row>
      <xdr:rowOff>152400</xdr:rowOff>
    </xdr:from>
    <xdr:to>
      <xdr:col>3</xdr:col>
      <xdr:colOff>409575</xdr:colOff>
      <xdr:row>56</xdr:row>
      <xdr:rowOff>123825</xdr:rowOff>
    </xdr:to>
    <xdr:sp>
      <xdr:nvSpPr>
        <xdr:cNvPr id="7" name="AutoShape 9"/>
        <xdr:cNvSpPr>
          <a:spLocks/>
        </xdr:cNvSpPr>
      </xdr:nvSpPr>
      <xdr:spPr>
        <a:xfrm>
          <a:off x="1695450" y="8734425"/>
          <a:ext cx="542925" cy="457200"/>
        </a:xfrm>
        <a:prstGeom prst="rect">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571500</xdr:colOff>
      <xdr:row>53</xdr:row>
      <xdr:rowOff>57150</xdr:rowOff>
    </xdr:from>
    <xdr:to>
      <xdr:col>3</xdr:col>
      <xdr:colOff>514350</xdr:colOff>
      <xdr:row>56</xdr:row>
      <xdr:rowOff>28575</xdr:rowOff>
    </xdr:to>
    <xdr:sp>
      <xdr:nvSpPr>
        <xdr:cNvPr id="8" name="AutoShape 10"/>
        <xdr:cNvSpPr>
          <a:spLocks/>
        </xdr:cNvSpPr>
      </xdr:nvSpPr>
      <xdr:spPr>
        <a:xfrm>
          <a:off x="1790700" y="8639175"/>
          <a:ext cx="552450" cy="457200"/>
        </a:xfrm>
        <a:prstGeom prst="rect">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57150</xdr:colOff>
      <xdr:row>52</xdr:row>
      <xdr:rowOff>133350</xdr:rowOff>
    </xdr:from>
    <xdr:to>
      <xdr:col>4</xdr:col>
      <xdr:colOff>0</xdr:colOff>
      <xdr:row>55</xdr:row>
      <xdr:rowOff>104775</xdr:rowOff>
    </xdr:to>
    <xdr:sp>
      <xdr:nvSpPr>
        <xdr:cNvPr id="9" name="AutoShape 11"/>
        <xdr:cNvSpPr>
          <a:spLocks/>
        </xdr:cNvSpPr>
      </xdr:nvSpPr>
      <xdr:spPr>
        <a:xfrm>
          <a:off x="1885950" y="8553450"/>
          <a:ext cx="552450" cy="457200"/>
        </a:xfrm>
        <a:prstGeom prst="rect">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19050</xdr:colOff>
      <xdr:row>49</xdr:row>
      <xdr:rowOff>66675</xdr:rowOff>
    </xdr:from>
    <xdr:to>
      <xdr:col>9</xdr:col>
      <xdr:colOff>600075</xdr:colOff>
      <xdr:row>61</xdr:row>
      <xdr:rowOff>142875</xdr:rowOff>
    </xdr:to>
    <xdr:sp>
      <xdr:nvSpPr>
        <xdr:cNvPr id="10" name="AutoShape 12"/>
        <xdr:cNvSpPr>
          <a:spLocks/>
        </xdr:cNvSpPr>
      </xdr:nvSpPr>
      <xdr:spPr>
        <a:xfrm>
          <a:off x="3067050" y="8001000"/>
          <a:ext cx="3371850" cy="2019300"/>
        </a:xfrm>
        <a:prstGeom prst="rect">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209550</xdr:colOff>
      <xdr:row>53</xdr:row>
      <xdr:rowOff>57150</xdr:rowOff>
    </xdr:from>
    <xdr:to>
      <xdr:col>12</xdr:col>
      <xdr:colOff>238125</xdr:colOff>
      <xdr:row>56</xdr:row>
      <xdr:rowOff>28575</xdr:rowOff>
    </xdr:to>
    <xdr:sp>
      <xdr:nvSpPr>
        <xdr:cNvPr id="11" name="AutoShape 13"/>
        <xdr:cNvSpPr>
          <a:spLocks/>
        </xdr:cNvSpPr>
      </xdr:nvSpPr>
      <xdr:spPr>
        <a:xfrm>
          <a:off x="7267575" y="8639175"/>
          <a:ext cx="638175" cy="457200"/>
        </a:xfrm>
        <a:prstGeom prst="rect">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390525</xdr:colOff>
      <xdr:row>53</xdr:row>
      <xdr:rowOff>152400</xdr:rowOff>
    </xdr:from>
    <xdr:to>
      <xdr:col>9</xdr:col>
      <xdr:colOff>238125</xdr:colOff>
      <xdr:row>58</xdr:row>
      <xdr:rowOff>76200</xdr:rowOff>
    </xdr:to>
    <xdr:sp>
      <xdr:nvSpPr>
        <xdr:cNvPr id="12" name="AutoShape 14"/>
        <xdr:cNvSpPr>
          <a:spLocks/>
        </xdr:cNvSpPr>
      </xdr:nvSpPr>
      <xdr:spPr>
        <a:xfrm>
          <a:off x="3438525" y="8734425"/>
          <a:ext cx="2638425" cy="733425"/>
        </a:xfrm>
        <a:prstGeom prst="rect">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409575</xdr:colOff>
      <xdr:row>60</xdr:row>
      <xdr:rowOff>104775</xdr:rowOff>
    </xdr:from>
    <xdr:to>
      <xdr:col>9</xdr:col>
      <xdr:colOff>257175</xdr:colOff>
      <xdr:row>63</xdr:row>
      <xdr:rowOff>47625</xdr:rowOff>
    </xdr:to>
    <xdr:sp>
      <xdr:nvSpPr>
        <xdr:cNvPr id="13" name="AutoShape 15"/>
        <xdr:cNvSpPr>
          <a:spLocks/>
        </xdr:cNvSpPr>
      </xdr:nvSpPr>
      <xdr:spPr>
        <a:xfrm>
          <a:off x="3457575" y="9820275"/>
          <a:ext cx="2638425" cy="428625"/>
        </a:xfrm>
        <a:prstGeom prst="rect">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476250</xdr:colOff>
      <xdr:row>54</xdr:row>
      <xdr:rowOff>76200</xdr:rowOff>
    </xdr:from>
    <xdr:to>
      <xdr:col>6</xdr:col>
      <xdr:colOff>142875</xdr:colOff>
      <xdr:row>56</xdr:row>
      <xdr:rowOff>19050</xdr:rowOff>
    </xdr:to>
    <xdr:sp>
      <xdr:nvSpPr>
        <xdr:cNvPr id="14" name="AutoShape 16"/>
        <xdr:cNvSpPr>
          <a:spLocks/>
        </xdr:cNvSpPr>
      </xdr:nvSpPr>
      <xdr:spPr>
        <a:xfrm>
          <a:off x="3524250" y="8820150"/>
          <a:ext cx="276225" cy="266700"/>
        </a:xfrm>
        <a:prstGeom prst="rect">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323850</xdr:colOff>
      <xdr:row>54</xdr:row>
      <xdr:rowOff>76200</xdr:rowOff>
    </xdr:from>
    <xdr:to>
      <xdr:col>6</xdr:col>
      <xdr:colOff>600075</xdr:colOff>
      <xdr:row>56</xdr:row>
      <xdr:rowOff>19050</xdr:rowOff>
    </xdr:to>
    <xdr:sp>
      <xdr:nvSpPr>
        <xdr:cNvPr id="15" name="AutoShape 17"/>
        <xdr:cNvSpPr>
          <a:spLocks/>
        </xdr:cNvSpPr>
      </xdr:nvSpPr>
      <xdr:spPr>
        <a:xfrm>
          <a:off x="3981450" y="8820150"/>
          <a:ext cx="276225" cy="266700"/>
        </a:xfrm>
        <a:prstGeom prst="rect">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171450</xdr:colOff>
      <xdr:row>54</xdr:row>
      <xdr:rowOff>76200</xdr:rowOff>
    </xdr:from>
    <xdr:to>
      <xdr:col>7</xdr:col>
      <xdr:colOff>447675</xdr:colOff>
      <xdr:row>56</xdr:row>
      <xdr:rowOff>19050</xdr:rowOff>
    </xdr:to>
    <xdr:sp>
      <xdr:nvSpPr>
        <xdr:cNvPr id="16" name="AutoShape 18"/>
        <xdr:cNvSpPr>
          <a:spLocks/>
        </xdr:cNvSpPr>
      </xdr:nvSpPr>
      <xdr:spPr>
        <a:xfrm>
          <a:off x="4438650" y="8820150"/>
          <a:ext cx="276225" cy="266700"/>
        </a:xfrm>
        <a:prstGeom prst="rect">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19050</xdr:colOff>
      <xdr:row>54</xdr:row>
      <xdr:rowOff>76200</xdr:rowOff>
    </xdr:from>
    <xdr:to>
      <xdr:col>8</xdr:col>
      <xdr:colOff>295275</xdr:colOff>
      <xdr:row>56</xdr:row>
      <xdr:rowOff>19050</xdr:rowOff>
    </xdr:to>
    <xdr:sp>
      <xdr:nvSpPr>
        <xdr:cNvPr id="17" name="AutoShape 19"/>
        <xdr:cNvSpPr>
          <a:spLocks/>
        </xdr:cNvSpPr>
      </xdr:nvSpPr>
      <xdr:spPr>
        <a:xfrm>
          <a:off x="4895850" y="8820150"/>
          <a:ext cx="276225" cy="266700"/>
        </a:xfrm>
        <a:prstGeom prst="rect">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476250</xdr:colOff>
      <xdr:row>54</xdr:row>
      <xdr:rowOff>76200</xdr:rowOff>
    </xdr:from>
    <xdr:to>
      <xdr:col>9</xdr:col>
      <xdr:colOff>142875</xdr:colOff>
      <xdr:row>56</xdr:row>
      <xdr:rowOff>19050</xdr:rowOff>
    </xdr:to>
    <xdr:sp>
      <xdr:nvSpPr>
        <xdr:cNvPr id="18" name="AutoShape 20"/>
        <xdr:cNvSpPr>
          <a:spLocks/>
        </xdr:cNvSpPr>
      </xdr:nvSpPr>
      <xdr:spPr>
        <a:xfrm>
          <a:off x="5353050" y="8820150"/>
          <a:ext cx="628650" cy="266700"/>
        </a:xfrm>
        <a:prstGeom prst="rect">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85725</xdr:colOff>
      <xdr:row>50</xdr:row>
      <xdr:rowOff>0</xdr:rowOff>
    </xdr:from>
    <xdr:to>
      <xdr:col>7</xdr:col>
      <xdr:colOff>457200</xdr:colOff>
      <xdr:row>52</xdr:row>
      <xdr:rowOff>38100</xdr:rowOff>
    </xdr:to>
    <xdr:sp>
      <xdr:nvSpPr>
        <xdr:cNvPr id="19" name="AutoShape 21"/>
        <xdr:cNvSpPr>
          <a:spLocks/>
        </xdr:cNvSpPr>
      </xdr:nvSpPr>
      <xdr:spPr>
        <a:xfrm>
          <a:off x="4352925" y="8096250"/>
          <a:ext cx="371475" cy="361950"/>
        </a:xfrm>
        <a:prstGeom prst="ellipse">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600075</xdr:colOff>
      <xdr:row>55</xdr:row>
      <xdr:rowOff>9525</xdr:rowOff>
    </xdr:from>
    <xdr:to>
      <xdr:col>5</xdr:col>
      <xdr:colOff>381000</xdr:colOff>
      <xdr:row>55</xdr:row>
      <xdr:rowOff>9525</xdr:rowOff>
    </xdr:to>
    <xdr:sp>
      <xdr:nvSpPr>
        <xdr:cNvPr id="20" name="AutoShape 22"/>
        <xdr:cNvSpPr>
          <a:spLocks/>
        </xdr:cNvSpPr>
      </xdr:nvSpPr>
      <xdr:spPr>
        <a:xfrm>
          <a:off x="2428875" y="8915400"/>
          <a:ext cx="100012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209550</xdr:colOff>
      <xdr:row>51</xdr:row>
      <xdr:rowOff>19050</xdr:rowOff>
    </xdr:from>
    <xdr:to>
      <xdr:col>5</xdr:col>
      <xdr:colOff>209550</xdr:colOff>
      <xdr:row>55</xdr:row>
      <xdr:rowOff>9525</xdr:rowOff>
    </xdr:to>
    <xdr:sp>
      <xdr:nvSpPr>
        <xdr:cNvPr id="21" name="AutoShape 23"/>
        <xdr:cNvSpPr>
          <a:spLocks/>
        </xdr:cNvSpPr>
      </xdr:nvSpPr>
      <xdr:spPr>
        <a:xfrm flipH="1">
          <a:off x="3257550" y="8277225"/>
          <a:ext cx="0" cy="638175"/>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238125</xdr:colOff>
      <xdr:row>55</xdr:row>
      <xdr:rowOff>9525</xdr:rowOff>
    </xdr:from>
    <xdr:to>
      <xdr:col>11</xdr:col>
      <xdr:colOff>114300</xdr:colOff>
      <xdr:row>55</xdr:row>
      <xdr:rowOff>9525</xdr:rowOff>
    </xdr:to>
    <xdr:sp>
      <xdr:nvSpPr>
        <xdr:cNvPr id="22" name="AutoShape 24"/>
        <xdr:cNvSpPr>
          <a:spLocks/>
        </xdr:cNvSpPr>
      </xdr:nvSpPr>
      <xdr:spPr>
        <a:xfrm>
          <a:off x="6076950" y="8915400"/>
          <a:ext cx="109537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419100</xdr:colOff>
      <xdr:row>51</xdr:row>
      <xdr:rowOff>19050</xdr:rowOff>
    </xdr:from>
    <xdr:to>
      <xdr:col>9</xdr:col>
      <xdr:colOff>419100</xdr:colOff>
      <xdr:row>55</xdr:row>
      <xdr:rowOff>9525</xdr:rowOff>
    </xdr:to>
    <xdr:sp>
      <xdr:nvSpPr>
        <xdr:cNvPr id="23" name="AutoShape 25"/>
        <xdr:cNvSpPr>
          <a:spLocks/>
        </xdr:cNvSpPr>
      </xdr:nvSpPr>
      <xdr:spPr>
        <a:xfrm flipH="1">
          <a:off x="6257925" y="8277225"/>
          <a:ext cx="0" cy="638175"/>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266700</xdr:colOff>
      <xdr:row>47</xdr:row>
      <xdr:rowOff>28575</xdr:rowOff>
    </xdr:from>
    <xdr:to>
      <xdr:col>7</xdr:col>
      <xdr:colOff>266700</xdr:colOff>
      <xdr:row>50</xdr:row>
      <xdr:rowOff>0</xdr:rowOff>
    </xdr:to>
    <xdr:sp>
      <xdr:nvSpPr>
        <xdr:cNvPr id="24" name="AutoShape 26"/>
        <xdr:cNvSpPr>
          <a:spLocks/>
        </xdr:cNvSpPr>
      </xdr:nvSpPr>
      <xdr:spPr>
        <a:xfrm flipH="1">
          <a:off x="4533900" y="7639050"/>
          <a:ext cx="0" cy="45720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266700</xdr:colOff>
      <xdr:row>58</xdr:row>
      <xdr:rowOff>76200</xdr:rowOff>
    </xdr:from>
    <xdr:to>
      <xdr:col>7</xdr:col>
      <xdr:colOff>266700</xdr:colOff>
      <xdr:row>60</xdr:row>
      <xdr:rowOff>114300</xdr:rowOff>
    </xdr:to>
    <xdr:sp>
      <xdr:nvSpPr>
        <xdr:cNvPr id="25" name="AutoShape 27"/>
        <xdr:cNvSpPr>
          <a:spLocks/>
        </xdr:cNvSpPr>
      </xdr:nvSpPr>
      <xdr:spPr>
        <a:xfrm flipH="1">
          <a:off x="4533900" y="9467850"/>
          <a:ext cx="0" cy="36195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238125</xdr:colOff>
      <xdr:row>49</xdr:row>
      <xdr:rowOff>133350</xdr:rowOff>
    </xdr:from>
    <xdr:to>
      <xdr:col>7</xdr:col>
      <xdr:colOff>28575</xdr:colOff>
      <xdr:row>51</xdr:row>
      <xdr:rowOff>19050</xdr:rowOff>
    </xdr:to>
    <xdr:sp>
      <xdr:nvSpPr>
        <xdr:cNvPr id="26" name="AutoShape 28"/>
        <xdr:cNvSpPr>
          <a:spLocks/>
        </xdr:cNvSpPr>
      </xdr:nvSpPr>
      <xdr:spPr>
        <a:xfrm>
          <a:off x="3286125" y="8067675"/>
          <a:ext cx="1009650" cy="209550"/>
        </a:xfrm>
        <a:prstGeom prst="rect">
          <a:avLst/>
        </a:prstGeom>
        <a:solidFill>
          <a:srgbClr val="FFFFFF"/>
        </a:solidFill>
        <a:ln w="12700" cmpd="sng">
          <a:solidFill>
            <a:srgbClr val="000000"/>
          </a:solidFill>
          <a:headEnd type="none"/>
          <a:tailEnd type="none"/>
        </a:ln>
      </xdr:spPr>
      <xdr:txBody>
        <a:bodyPr vertOverflow="clip" wrap="square" lIns="0" tIns="0" rIns="0" bIns="0"/>
        <a:p>
          <a:pPr algn="l">
            <a:defRPr/>
          </a:pPr>
          <a:r>
            <a:rPr lang="en-US" cap="none" sz="800" b="0" i="0" u="none" baseline="0">
              <a:solidFill>
                <a:srgbClr val="000000"/>
              </a:solidFill>
            </a:rPr>
            <a:t>1.5  Management intent</a:t>
          </a:r>
          <a:r>
            <a:rPr lang="en-US" cap="none" sz="1000" b="0" i="0" u="none" baseline="0">
              <a:solidFill>
                <a:srgbClr val="000000"/>
              </a:solidFill>
            </a:rPr>
            <a:t>
</a:t>
          </a:r>
        </a:p>
      </xdr:txBody>
    </xdr:sp>
    <xdr:clientData/>
  </xdr:twoCellAnchor>
  <xdr:twoCellAnchor>
    <xdr:from>
      <xdr:col>6</xdr:col>
      <xdr:colOff>447675</xdr:colOff>
      <xdr:row>52</xdr:row>
      <xdr:rowOff>104775</xdr:rowOff>
    </xdr:from>
    <xdr:to>
      <xdr:col>8</xdr:col>
      <xdr:colOff>142875</xdr:colOff>
      <xdr:row>53</xdr:row>
      <xdr:rowOff>123825</xdr:rowOff>
    </xdr:to>
    <xdr:sp>
      <xdr:nvSpPr>
        <xdr:cNvPr id="27" name="AutoShape 29"/>
        <xdr:cNvSpPr>
          <a:spLocks/>
        </xdr:cNvSpPr>
      </xdr:nvSpPr>
      <xdr:spPr>
        <a:xfrm>
          <a:off x="4105275" y="8524875"/>
          <a:ext cx="914400" cy="180975"/>
        </a:xfrm>
        <a:prstGeom prst="rect">
          <a:avLst/>
        </a:prstGeom>
        <a:solidFill>
          <a:srgbClr val="FFFFFF"/>
        </a:solidFill>
        <a:ln w="12700" cmpd="sng">
          <a:solidFill>
            <a:srgbClr val="000000"/>
          </a:solidFill>
          <a:headEnd type="none"/>
          <a:tailEnd type="none"/>
        </a:ln>
      </xdr:spPr>
      <xdr:txBody>
        <a:bodyPr vertOverflow="clip" wrap="square" lIns="0" tIns="0" rIns="0" bIns="0"/>
        <a:p>
          <a:pPr algn="l">
            <a:defRPr/>
          </a:pPr>
          <a:r>
            <a:rPr lang="en-US" cap="none" sz="800" b="0" i="0" u="none" baseline="0">
              <a:solidFill>
                <a:srgbClr val="000000"/>
              </a:solidFill>
            </a:rPr>
            <a:t>2  Process Capability</a:t>
          </a:r>
          <a:r>
            <a:rPr lang="en-US" cap="none" sz="1000" b="0" i="0" u="none" baseline="0">
              <a:solidFill>
                <a:srgbClr val="000000"/>
              </a:solidFill>
            </a:rPr>
            <a:t>
</a:t>
          </a:r>
        </a:p>
      </xdr:txBody>
    </xdr:sp>
    <xdr:clientData/>
  </xdr:twoCellAnchor>
  <xdr:twoCellAnchor>
    <xdr:from>
      <xdr:col>6</xdr:col>
      <xdr:colOff>323850</xdr:colOff>
      <xdr:row>56</xdr:row>
      <xdr:rowOff>123825</xdr:rowOff>
    </xdr:from>
    <xdr:to>
      <xdr:col>8</xdr:col>
      <xdr:colOff>200025</xdr:colOff>
      <xdr:row>57</xdr:row>
      <xdr:rowOff>142875</xdr:rowOff>
    </xdr:to>
    <xdr:sp>
      <xdr:nvSpPr>
        <xdr:cNvPr id="28" name="AutoShape 30"/>
        <xdr:cNvSpPr>
          <a:spLocks/>
        </xdr:cNvSpPr>
      </xdr:nvSpPr>
      <xdr:spPr>
        <a:xfrm>
          <a:off x="3981450" y="9191625"/>
          <a:ext cx="1095375" cy="180975"/>
        </a:xfrm>
        <a:prstGeom prst="rect">
          <a:avLst/>
        </a:prstGeom>
        <a:solidFill>
          <a:srgbClr val="FFFFFF"/>
        </a:solidFill>
        <a:ln w="12700" cmpd="sng">
          <a:solidFill>
            <a:srgbClr val="000000"/>
          </a:solidFill>
          <a:headEnd type="none"/>
          <a:tailEnd type="none"/>
        </a:ln>
      </xdr:spPr>
      <xdr:txBody>
        <a:bodyPr vertOverflow="clip" wrap="square" lIns="0" tIns="0" rIns="0" bIns="0"/>
        <a:p>
          <a:pPr algn="l">
            <a:defRPr/>
          </a:pPr>
          <a:r>
            <a:rPr lang="en-US" cap="none" sz="800" b="0" i="0" u="none" baseline="0">
              <a:solidFill>
                <a:srgbClr val="000000"/>
              </a:solidFill>
            </a:rPr>
            <a:t>2.5  Internal Integration</a:t>
          </a:r>
          <a:r>
            <a:rPr lang="en-US" cap="none" sz="1000" b="0" i="0" u="none" baseline="0">
              <a:solidFill>
                <a:srgbClr val="000000"/>
              </a:solidFill>
            </a:rPr>
            <a:t> 
</a:t>
          </a:r>
        </a:p>
      </xdr:txBody>
    </xdr:sp>
    <xdr:clientData/>
  </xdr:twoCellAnchor>
  <xdr:twoCellAnchor>
    <xdr:from>
      <xdr:col>7</xdr:col>
      <xdr:colOff>361950</xdr:colOff>
      <xdr:row>59</xdr:row>
      <xdr:rowOff>0</xdr:rowOff>
    </xdr:from>
    <xdr:to>
      <xdr:col>9</xdr:col>
      <xdr:colOff>238125</xdr:colOff>
      <xdr:row>60</xdr:row>
      <xdr:rowOff>28575</xdr:rowOff>
    </xdr:to>
    <xdr:sp>
      <xdr:nvSpPr>
        <xdr:cNvPr id="29" name="AutoShape 31"/>
        <xdr:cNvSpPr>
          <a:spLocks/>
        </xdr:cNvSpPr>
      </xdr:nvSpPr>
      <xdr:spPr>
        <a:xfrm>
          <a:off x="4629150" y="9553575"/>
          <a:ext cx="1447800" cy="190500"/>
        </a:xfrm>
        <a:prstGeom prst="rect">
          <a:avLst/>
        </a:prstGeom>
        <a:solidFill>
          <a:srgbClr val="FFFFFF"/>
        </a:solidFill>
        <a:ln w="12700" cmpd="sng">
          <a:solidFill>
            <a:srgbClr val="000000"/>
          </a:solidFill>
          <a:headEnd type="none"/>
          <a:tailEnd type="none"/>
        </a:ln>
      </xdr:spPr>
      <xdr:txBody>
        <a:bodyPr vertOverflow="clip" wrap="square" lIns="0" tIns="0" rIns="0" bIns="0"/>
        <a:p>
          <a:pPr algn="l">
            <a:defRPr/>
          </a:pPr>
          <a:r>
            <a:rPr lang="en-US" cap="none" sz="800" b="0" i="0" u="none" baseline="0">
              <a:solidFill>
                <a:srgbClr val="000000"/>
              </a:solidFill>
            </a:rPr>
            <a:t>4.5  External Integration</a:t>
          </a:r>
          <a:r>
            <a:rPr lang="en-US" cap="none" sz="1000" b="0" i="0" u="none" baseline="0">
              <a:solidFill>
                <a:srgbClr val="000000"/>
              </a:solidFill>
            </a:rPr>
            <a:t>
</a:t>
          </a:r>
        </a:p>
      </xdr:txBody>
    </xdr:sp>
    <xdr:clientData/>
  </xdr:twoCellAnchor>
  <xdr:twoCellAnchor>
    <xdr:from>
      <xdr:col>10</xdr:col>
      <xdr:colOff>266700</xdr:colOff>
      <xdr:row>46</xdr:row>
      <xdr:rowOff>0</xdr:rowOff>
    </xdr:from>
    <xdr:to>
      <xdr:col>10</xdr:col>
      <xdr:colOff>276225</xdr:colOff>
      <xdr:row>61</xdr:row>
      <xdr:rowOff>76200</xdr:rowOff>
    </xdr:to>
    <xdr:sp>
      <xdr:nvSpPr>
        <xdr:cNvPr id="30" name="AutoShape 32"/>
        <xdr:cNvSpPr>
          <a:spLocks/>
        </xdr:cNvSpPr>
      </xdr:nvSpPr>
      <xdr:spPr>
        <a:xfrm>
          <a:off x="6715125" y="7448550"/>
          <a:ext cx="9525" cy="2505075"/>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295275</xdr:colOff>
      <xdr:row>46</xdr:row>
      <xdr:rowOff>0</xdr:rowOff>
    </xdr:from>
    <xdr:to>
      <xdr:col>10</xdr:col>
      <xdr:colOff>257175</xdr:colOff>
      <xdr:row>46</xdr:row>
      <xdr:rowOff>0</xdr:rowOff>
    </xdr:to>
    <xdr:sp>
      <xdr:nvSpPr>
        <xdr:cNvPr id="31" name="AutoShape 33"/>
        <xdr:cNvSpPr>
          <a:spLocks/>
        </xdr:cNvSpPr>
      </xdr:nvSpPr>
      <xdr:spPr>
        <a:xfrm flipH="1">
          <a:off x="5172075" y="7448550"/>
          <a:ext cx="153352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114300</xdr:colOff>
      <xdr:row>53</xdr:row>
      <xdr:rowOff>123825</xdr:rowOff>
    </xdr:from>
    <xdr:to>
      <xdr:col>10</xdr:col>
      <xdr:colOff>600075</xdr:colOff>
      <xdr:row>54</xdr:row>
      <xdr:rowOff>142875</xdr:rowOff>
    </xdr:to>
    <xdr:sp>
      <xdr:nvSpPr>
        <xdr:cNvPr id="32" name="AutoShape 34"/>
        <xdr:cNvSpPr>
          <a:spLocks/>
        </xdr:cNvSpPr>
      </xdr:nvSpPr>
      <xdr:spPr>
        <a:xfrm>
          <a:off x="6562725" y="8705850"/>
          <a:ext cx="485775" cy="180975"/>
        </a:xfrm>
        <a:prstGeom prst="rect">
          <a:avLst/>
        </a:prstGeom>
        <a:solidFill>
          <a:srgbClr val="FFFFFF"/>
        </a:solidFill>
        <a:ln w="12700" cmpd="sng">
          <a:solidFill>
            <a:srgbClr val="000000"/>
          </a:solidFill>
          <a:headEnd type="none"/>
          <a:tailEnd type="none"/>
        </a:ln>
      </xdr:spPr>
      <xdr:txBody>
        <a:bodyPr vertOverflow="clip" wrap="square" lIns="0" tIns="0" rIns="0" bIns="0"/>
        <a:p>
          <a:pPr algn="l">
            <a:defRPr/>
          </a:pPr>
          <a:r>
            <a:rPr lang="en-US" cap="none" sz="800" b="0" i="0" u="none" baseline="0">
              <a:solidFill>
                <a:srgbClr val="000000"/>
              </a:solidFill>
            </a:rPr>
            <a:t>3 Products
</a:t>
          </a:r>
        </a:p>
      </xdr:txBody>
    </xdr:sp>
    <xdr:clientData/>
  </xdr:twoCellAnchor>
  <xdr:twoCellAnchor>
    <xdr:from>
      <xdr:col>10</xdr:col>
      <xdr:colOff>457200</xdr:colOff>
      <xdr:row>59</xdr:row>
      <xdr:rowOff>9525</xdr:rowOff>
    </xdr:from>
    <xdr:to>
      <xdr:col>11</xdr:col>
      <xdr:colOff>400050</xdr:colOff>
      <xdr:row>61</xdr:row>
      <xdr:rowOff>57150</xdr:rowOff>
    </xdr:to>
    <xdr:sp>
      <xdr:nvSpPr>
        <xdr:cNvPr id="33" name="AutoShape 35"/>
        <xdr:cNvSpPr>
          <a:spLocks/>
        </xdr:cNvSpPr>
      </xdr:nvSpPr>
      <xdr:spPr>
        <a:xfrm>
          <a:off x="6905625" y="9563100"/>
          <a:ext cx="552450" cy="371475"/>
        </a:xfrm>
        <a:prstGeom prst="rect">
          <a:avLst/>
        </a:prstGeom>
        <a:noFill/>
        <a:ln w="9525" cmpd="sng">
          <a:solidFill>
            <a:srgbClr val="000000"/>
          </a:solidFill>
          <a:headEnd type="none"/>
          <a:tailEnd type="none"/>
        </a:ln>
      </xdr:spPr>
      <xdr:txBody>
        <a:bodyPr vertOverflow="clip" wrap="square" lIns="0" tIns="0" rIns="0" bIns="0"/>
        <a:p>
          <a:pPr algn="l">
            <a:defRPr/>
          </a:pPr>
          <a:r>
            <a:rPr lang="en-US" cap="none" sz="800" b="0" i="0" u="none" baseline="0">
              <a:solidFill>
                <a:srgbClr val="000000"/>
              </a:solidFill>
            </a:rPr>
            <a:t>5  Customer Interface</a:t>
          </a:r>
          <a:r>
            <a:rPr lang="en-US" cap="none" sz="1000" b="0" i="0" u="none" baseline="0">
              <a:solidFill>
                <a:srgbClr val="000000"/>
              </a:solidFill>
            </a:rPr>
            <a:t>
</a:t>
          </a:r>
        </a:p>
      </xdr:txBody>
    </xdr:sp>
    <xdr:clientData/>
  </xdr:twoCellAnchor>
  <xdr:twoCellAnchor>
    <xdr:from>
      <xdr:col>11</xdr:col>
      <xdr:colOff>114300</xdr:colOff>
      <xdr:row>53</xdr:row>
      <xdr:rowOff>152400</xdr:rowOff>
    </xdr:from>
    <xdr:to>
      <xdr:col>12</xdr:col>
      <xdr:colOff>152400</xdr:colOff>
      <xdr:row>56</xdr:row>
      <xdr:rowOff>123825</xdr:rowOff>
    </xdr:to>
    <xdr:sp>
      <xdr:nvSpPr>
        <xdr:cNvPr id="34" name="AutoShape 36"/>
        <xdr:cNvSpPr>
          <a:spLocks/>
        </xdr:cNvSpPr>
      </xdr:nvSpPr>
      <xdr:spPr>
        <a:xfrm>
          <a:off x="7172325" y="8734425"/>
          <a:ext cx="647700" cy="457200"/>
        </a:xfrm>
        <a:prstGeom prst="rect">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19050</xdr:colOff>
      <xdr:row>50</xdr:row>
      <xdr:rowOff>0</xdr:rowOff>
    </xdr:from>
    <xdr:to>
      <xdr:col>9</xdr:col>
      <xdr:colOff>323850</xdr:colOff>
      <xdr:row>51</xdr:row>
      <xdr:rowOff>19050</xdr:rowOff>
    </xdr:to>
    <xdr:sp>
      <xdr:nvSpPr>
        <xdr:cNvPr id="35" name="AutoShape 37"/>
        <xdr:cNvSpPr>
          <a:spLocks/>
        </xdr:cNvSpPr>
      </xdr:nvSpPr>
      <xdr:spPr>
        <a:xfrm>
          <a:off x="4895850" y="8096250"/>
          <a:ext cx="1266825" cy="180975"/>
        </a:xfrm>
        <a:prstGeom prst="rect">
          <a:avLst/>
        </a:prstGeom>
        <a:solidFill>
          <a:srgbClr val="FFFFFF"/>
        </a:solidFill>
        <a:ln w="12700" cmpd="sng">
          <a:solidFill>
            <a:srgbClr val="000000"/>
          </a:solidFill>
          <a:headEnd type="none"/>
          <a:tailEnd type="none"/>
        </a:ln>
      </xdr:spPr>
      <xdr:txBody>
        <a:bodyPr vertOverflow="clip" wrap="square" lIns="0" tIns="0" rIns="0" bIns="0"/>
        <a:p>
          <a:pPr algn="l">
            <a:defRPr/>
          </a:pPr>
          <a:r>
            <a:rPr lang="en-US" cap="none" sz="800" b="0" i="0" u="none" baseline="0">
              <a:solidFill>
                <a:srgbClr val="000000"/>
              </a:solidFill>
            </a:rPr>
            <a:t>3.5  Quality Control</a:t>
          </a:r>
          <a:r>
            <a:rPr lang="en-US" cap="none" sz="1000" b="0" i="0" u="none" baseline="0">
              <a:solidFill>
                <a:srgbClr val="000000"/>
              </a:solidFill>
            </a:rPr>
            <a:t>
</a:t>
          </a:r>
        </a:p>
      </xdr:txBody>
    </xdr:sp>
    <xdr:clientData/>
  </xdr:twoCellAnchor>
  <xdr:twoCellAnchor>
    <xdr:from>
      <xdr:col>5</xdr:col>
      <xdr:colOff>209550</xdr:colOff>
      <xdr:row>51</xdr:row>
      <xdr:rowOff>19050</xdr:rowOff>
    </xdr:from>
    <xdr:to>
      <xdr:col>7</xdr:col>
      <xdr:colOff>85725</xdr:colOff>
      <xdr:row>51</xdr:row>
      <xdr:rowOff>19050</xdr:rowOff>
    </xdr:to>
    <xdr:sp>
      <xdr:nvSpPr>
        <xdr:cNvPr id="36" name="AutoShape 38"/>
        <xdr:cNvSpPr>
          <a:spLocks/>
        </xdr:cNvSpPr>
      </xdr:nvSpPr>
      <xdr:spPr>
        <a:xfrm>
          <a:off x="3257550" y="8277225"/>
          <a:ext cx="109537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447675</xdr:colOff>
      <xdr:row>51</xdr:row>
      <xdr:rowOff>19050</xdr:rowOff>
    </xdr:from>
    <xdr:to>
      <xdr:col>9</xdr:col>
      <xdr:colOff>409575</xdr:colOff>
      <xdr:row>51</xdr:row>
      <xdr:rowOff>19050</xdr:rowOff>
    </xdr:to>
    <xdr:sp>
      <xdr:nvSpPr>
        <xdr:cNvPr id="37" name="AutoShape 39"/>
        <xdr:cNvSpPr>
          <a:spLocks/>
        </xdr:cNvSpPr>
      </xdr:nvSpPr>
      <xdr:spPr>
        <a:xfrm>
          <a:off x="4714875" y="8277225"/>
          <a:ext cx="153352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600075</xdr:colOff>
      <xdr:row>45</xdr:row>
      <xdr:rowOff>76200</xdr:rowOff>
    </xdr:from>
    <xdr:to>
      <xdr:col>8</xdr:col>
      <xdr:colOff>38100</xdr:colOff>
      <xdr:row>46</xdr:row>
      <xdr:rowOff>47625</xdr:rowOff>
    </xdr:to>
    <xdr:sp>
      <xdr:nvSpPr>
        <xdr:cNvPr id="38" name="AutoShape 40"/>
        <xdr:cNvSpPr>
          <a:spLocks/>
        </xdr:cNvSpPr>
      </xdr:nvSpPr>
      <xdr:spPr>
        <a:xfrm>
          <a:off x="4257675" y="7362825"/>
          <a:ext cx="657225" cy="133350"/>
        </a:xfrm>
        <a:prstGeom prst="rect">
          <a:avLst/>
        </a:prstGeom>
        <a:solidFill>
          <a:srgbClr val="A6A6A6"/>
        </a:solidFill>
        <a:ln w="0" cmpd="sng">
          <a:noFill/>
        </a:ln>
      </xdr:spPr>
      <xdr:txBody>
        <a:bodyPr vertOverflow="clip" wrap="square" lIns="0" tIns="0" rIns="0" bIns="0"/>
        <a:p>
          <a:pPr algn="l">
            <a:defRPr/>
          </a:pPr>
          <a:r>
            <a:rPr lang="en-US" cap="none" sz="800" b="0" i="0" u="none" baseline="0">
              <a:solidFill>
                <a:srgbClr val="000000"/>
              </a:solidFill>
            </a:rPr>
            <a:t>Management</a:t>
          </a:r>
          <a:r>
            <a:rPr lang="en-US" cap="none" sz="1000" b="0" i="0" u="none" baseline="0">
              <a:solidFill>
                <a:srgbClr val="000000"/>
              </a:solidFill>
            </a:rPr>
            <a:t>
</a:t>
          </a:r>
        </a:p>
      </xdr:txBody>
    </xdr:sp>
    <xdr:clientData/>
  </xdr:twoCellAnchor>
  <xdr:twoCellAnchor>
    <xdr:from>
      <xdr:col>3</xdr:col>
      <xdr:colOff>600075</xdr:colOff>
      <xdr:row>53</xdr:row>
      <xdr:rowOff>0</xdr:rowOff>
    </xdr:from>
    <xdr:to>
      <xdr:col>5</xdr:col>
      <xdr:colOff>66675</xdr:colOff>
      <xdr:row>54</xdr:row>
      <xdr:rowOff>114300</xdr:rowOff>
    </xdr:to>
    <xdr:sp>
      <xdr:nvSpPr>
        <xdr:cNvPr id="39" name="AutoShape 41"/>
        <xdr:cNvSpPr>
          <a:spLocks/>
        </xdr:cNvSpPr>
      </xdr:nvSpPr>
      <xdr:spPr>
        <a:xfrm>
          <a:off x="2428875" y="8582025"/>
          <a:ext cx="685800" cy="276225"/>
        </a:xfrm>
        <a:prstGeom prst="rect">
          <a:avLst/>
        </a:prstGeom>
        <a:solidFill>
          <a:srgbClr val="FFFFFF"/>
        </a:solidFill>
        <a:ln w="12700" cmpd="sng">
          <a:solidFill>
            <a:srgbClr val="000000"/>
          </a:solidFill>
          <a:headEnd type="none"/>
          <a:tailEnd type="none"/>
        </a:ln>
      </xdr:spPr>
      <xdr:txBody>
        <a:bodyPr vertOverflow="clip" wrap="square" lIns="0" tIns="0" rIns="0" bIns="0"/>
        <a:p>
          <a:pPr algn="l">
            <a:defRPr/>
          </a:pPr>
          <a:r>
            <a:rPr lang="en-US" cap="none" sz="800" b="0" i="0" u="none" baseline="0">
              <a:solidFill>
                <a:srgbClr val="000000"/>
              </a:solidFill>
            </a:rPr>
            <a:t>1 Prerequisites
</a:t>
          </a:r>
          <a:r>
            <a:rPr lang="en-US" cap="none" sz="1000" b="0" i="0" u="none" baseline="0">
              <a:solidFill>
                <a:srgbClr val="000000"/>
              </a:solidFill>
            </a:rPr>
            <a:t>
</a:t>
          </a:r>
        </a:p>
      </xdr:txBody>
    </xdr:sp>
    <xdr:clientData/>
  </xdr:twoCellAnchor>
  <xdr:twoCellAnchor>
    <xdr:from>
      <xdr:col>6</xdr:col>
      <xdr:colOff>323850</xdr:colOff>
      <xdr:row>61</xdr:row>
      <xdr:rowOff>47625</xdr:rowOff>
    </xdr:from>
    <xdr:to>
      <xdr:col>8</xdr:col>
      <xdr:colOff>381000</xdr:colOff>
      <xdr:row>63</xdr:row>
      <xdr:rowOff>0</xdr:rowOff>
    </xdr:to>
    <xdr:sp>
      <xdr:nvSpPr>
        <xdr:cNvPr id="40" name="AutoShape 42"/>
        <xdr:cNvSpPr>
          <a:spLocks/>
        </xdr:cNvSpPr>
      </xdr:nvSpPr>
      <xdr:spPr>
        <a:xfrm>
          <a:off x="3981450" y="9925050"/>
          <a:ext cx="1276350" cy="276225"/>
        </a:xfrm>
        <a:prstGeom prst="rect">
          <a:avLst/>
        </a:prstGeom>
        <a:solidFill>
          <a:srgbClr val="A6A6A6"/>
        </a:solidFill>
        <a:ln w="0" cmpd="sng">
          <a:noFill/>
        </a:ln>
      </xdr:spPr>
      <xdr:txBody>
        <a:bodyPr vertOverflow="clip" wrap="square" lIns="0" tIns="0" rIns="0" bIns="0"/>
        <a:p>
          <a:pPr algn="l">
            <a:defRPr/>
          </a:pPr>
          <a:r>
            <a:rPr lang="en-US" cap="none" sz="1000" b="0" i="0" u="none" baseline="0">
              <a:solidFill>
                <a:srgbClr val="000000"/>
              </a:solidFill>
            </a:rPr>
            <a:t>Other Processes
</a:t>
          </a:r>
        </a:p>
      </xdr:txBody>
    </xdr:sp>
    <xdr:clientData/>
  </xdr:twoCellAnchor>
  <xdr:twoCellAnchor>
    <xdr:from>
      <xdr:col>10</xdr:col>
      <xdr:colOff>0</xdr:colOff>
      <xdr:row>62</xdr:row>
      <xdr:rowOff>66675</xdr:rowOff>
    </xdr:from>
    <xdr:to>
      <xdr:col>10</xdr:col>
      <xdr:colOff>571500</xdr:colOff>
      <xdr:row>63</xdr:row>
      <xdr:rowOff>142875</xdr:rowOff>
    </xdr:to>
    <xdr:sp>
      <xdr:nvSpPr>
        <xdr:cNvPr id="41" name="AutoShape 43"/>
        <xdr:cNvSpPr>
          <a:spLocks/>
        </xdr:cNvSpPr>
      </xdr:nvSpPr>
      <xdr:spPr>
        <a:xfrm>
          <a:off x="6448425" y="10106025"/>
          <a:ext cx="571500" cy="238125"/>
        </a:xfrm>
        <a:prstGeom prst="rect">
          <a:avLst/>
        </a:prstGeom>
        <a:solidFill>
          <a:srgbClr val="A6A6A6"/>
        </a:solidFill>
        <a:ln w="0" cmpd="sng">
          <a:noFill/>
        </a:ln>
      </xdr:spPr>
      <xdr:txBody>
        <a:bodyPr vertOverflow="clip" wrap="square" lIns="0" tIns="0" rIns="0" bIns="0"/>
        <a:p>
          <a:pPr algn="l">
            <a:defRPr/>
          </a:pPr>
          <a:r>
            <a:rPr lang="en-US" cap="none" sz="1000" b="0" i="0" u="none" baseline="0">
              <a:solidFill>
                <a:srgbClr val="000000"/>
              </a:solidFill>
            </a:rPr>
            <a:t>Customer
</a:t>
          </a:r>
        </a:p>
      </xdr:txBody>
    </xdr:sp>
    <xdr:clientData/>
  </xdr:twoCellAnchor>
  <xdr:twoCellAnchor>
    <xdr:from>
      <xdr:col>7</xdr:col>
      <xdr:colOff>381000</xdr:colOff>
      <xdr:row>47</xdr:row>
      <xdr:rowOff>133350</xdr:rowOff>
    </xdr:from>
    <xdr:to>
      <xdr:col>9</xdr:col>
      <xdr:colOff>438150</xdr:colOff>
      <xdr:row>49</xdr:row>
      <xdr:rowOff>0</xdr:rowOff>
    </xdr:to>
    <xdr:sp>
      <xdr:nvSpPr>
        <xdr:cNvPr id="42" name="AutoShape 44"/>
        <xdr:cNvSpPr>
          <a:spLocks/>
        </xdr:cNvSpPr>
      </xdr:nvSpPr>
      <xdr:spPr>
        <a:xfrm>
          <a:off x="4648200" y="7743825"/>
          <a:ext cx="1628775" cy="190500"/>
        </a:xfrm>
        <a:prstGeom prst="rect">
          <a:avLst/>
        </a:prstGeom>
        <a:solidFill>
          <a:srgbClr val="FFFFFF"/>
        </a:solidFill>
        <a:ln w="12700" cmpd="sng">
          <a:solidFill>
            <a:srgbClr val="000000"/>
          </a:solidFill>
          <a:headEnd type="none"/>
          <a:tailEnd type="none"/>
        </a:ln>
      </xdr:spPr>
      <xdr:txBody>
        <a:bodyPr vertOverflow="clip" wrap="square" lIns="0" tIns="0" rIns="0" bIns="0"/>
        <a:p>
          <a:pPr algn="l">
            <a:defRPr/>
          </a:pPr>
          <a:r>
            <a:rPr lang="en-US" cap="none" sz="800" b="0" i="0" u="none" baseline="0">
              <a:solidFill>
                <a:srgbClr val="000000"/>
              </a:solidFill>
            </a:rPr>
            <a:t>4  Managament information</a:t>
          </a:r>
          <a:r>
            <a:rPr lang="en-US" cap="none" sz="100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561975</xdr:colOff>
      <xdr:row>0</xdr:row>
      <xdr:rowOff>114300</xdr:rowOff>
    </xdr:from>
    <xdr:to>
      <xdr:col>5</xdr:col>
      <xdr:colOff>66675</xdr:colOff>
      <xdr:row>11</xdr:row>
      <xdr:rowOff>66675</xdr:rowOff>
    </xdr:to>
    <xdr:sp>
      <xdr:nvSpPr>
        <xdr:cNvPr id="1" name="Rectangle 1"/>
        <xdr:cNvSpPr>
          <a:spLocks/>
        </xdr:cNvSpPr>
      </xdr:nvSpPr>
      <xdr:spPr>
        <a:xfrm>
          <a:off x="561975" y="114300"/>
          <a:ext cx="5153025" cy="2105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104775</xdr:colOff>
      <xdr:row>3</xdr:row>
      <xdr:rowOff>0</xdr:rowOff>
    </xdr:from>
    <xdr:ext cx="5124450" cy="6210300"/>
    <xdr:sp>
      <xdr:nvSpPr>
        <xdr:cNvPr id="1" name="TextBox 13"/>
        <xdr:cNvSpPr txBox="1">
          <a:spLocks noChangeArrowheads="1"/>
        </xdr:cNvSpPr>
      </xdr:nvSpPr>
      <xdr:spPr>
        <a:xfrm>
          <a:off x="276225" y="485775"/>
          <a:ext cx="5124450" cy="6210300"/>
        </a:xfrm>
        <a:prstGeom prst="rect">
          <a:avLst/>
        </a:prstGeom>
        <a:solidFill>
          <a:srgbClr val="FFFFFF"/>
        </a:solidFill>
        <a:ln w="9525" cmpd="sng">
          <a:noFill/>
        </a:ln>
      </xdr:spPr>
      <xdr:txBody>
        <a:bodyPr vertOverflow="clip" wrap="square"/>
        <a:p>
          <a:pPr algn="l">
            <a:defRPr/>
          </a:pPr>
          <a:r>
            <a:rPr lang="en-US" cap="none" sz="1200" b="1" i="0" u="sng" baseline="0">
              <a:latin typeface="Arial"/>
              <a:ea typeface="Arial"/>
              <a:cs typeface="Arial"/>
            </a:rPr>
            <a:t>IT Service Continuity</a:t>
          </a:r>
          <a:r>
            <a:rPr lang="en-US" cap="none" sz="1000" b="0" i="0" u="none" baseline="0">
              <a:latin typeface="Arial"/>
              <a:ea typeface="Arial"/>
              <a:cs typeface="Arial"/>
            </a:rPr>
            <a:t>
IT service continuity (ITSC) is concerned with the organisation's ability to continue to provide a pre-determined and agreed level of IT services to support the minimum business requirements following a business service interruption. 
ITSC supports the overall business continuity management (BCM) process by ensuring that the required IT services / facilities can be recovered in a timely fashion. 
The ITSC management process is based on the identification of the required, minimum levels of business operation that are required following an incident, and the necessary systems, facilities and service requirements. 
The process covers:
</a:t>
          </a:r>
          <a:r>
            <a:rPr lang="en-US" cap="none" sz="1000" b="1" i="0" u="none" baseline="0">
              <a:latin typeface="Arial"/>
              <a:ea typeface="Arial"/>
              <a:cs typeface="Arial"/>
            </a:rPr>
            <a:t>Risk / Priority Analysis:</a:t>
          </a:r>
          <a:r>
            <a:rPr lang="en-US" cap="none" sz="1000" b="0" i="0" u="none" baseline="0">
              <a:latin typeface="Arial"/>
              <a:ea typeface="Arial"/>
              <a:cs typeface="Arial"/>
            </a:rPr>
            <a:t>  
Examining the risks and threats to IS services, and the development of an IT risk reduction or mitigation programme to deliver the continuity requirements necessary to provide the required level of business operation. 
The identification of business operational priorities influences the determination of critical services and data, and their relative priorities in the event of a contingency situation (e.g. a disaster). 
</a:t>
          </a:r>
          <a:r>
            <a:rPr lang="en-US" cap="none" sz="1000" b="1" i="0" u="none" baseline="0">
              <a:latin typeface="Arial"/>
              <a:ea typeface="Arial"/>
              <a:cs typeface="Arial"/>
            </a:rPr>
            <a:t>Planning for Contingency:  </a:t>
          </a:r>
          <a:r>
            <a:rPr lang="en-US" cap="none" sz="1000" b="0" i="0" u="none" baseline="0">
              <a:latin typeface="Arial"/>
              <a:ea typeface="Arial"/>
              <a:cs typeface="Arial"/>
            </a:rPr>
            <a:t>
This covers the development, proving, sign-off and ongoing maintenance of plans to be invoked in the event of a range of contingency scenarios. The main product is a detailed set of contingency plans. 
</a:t>
          </a:r>
          <a:r>
            <a:rPr lang="en-US" cap="none" sz="1000" b="1" i="0" u="none" baseline="0">
              <a:latin typeface="Arial"/>
              <a:ea typeface="Arial"/>
              <a:cs typeface="Arial"/>
            </a:rPr>
            <a:t>Risk Management: </a:t>
          </a:r>
          <a:r>
            <a:rPr lang="en-US" cap="none" sz="1000" b="0" i="0" u="none" baseline="0">
              <a:latin typeface="Arial"/>
              <a:ea typeface="Arial"/>
              <a:cs typeface="Arial"/>
            </a:rPr>
            <a:t>
This covers the active management of identified risks, beyond the normal recovery procedures embodied in the contingency plans, with particular emphasis on prevention or reduction of risk. 
</a:t>
          </a:r>
        </a:p>
      </xdr:txBody>
    </xdr:sp>
    <xdr:clientData/>
  </xdr:oneCellAnchor>
  <xdr:twoCellAnchor>
    <xdr:from>
      <xdr:col>1</xdr:col>
      <xdr:colOff>19050</xdr:colOff>
      <xdr:row>122</xdr:row>
      <xdr:rowOff>38100</xdr:rowOff>
    </xdr:from>
    <xdr:to>
      <xdr:col>4</xdr:col>
      <xdr:colOff>695325</xdr:colOff>
      <xdr:row>159</xdr:row>
      <xdr:rowOff>85725</xdr:rowOff>
    </xdr:to>
    <xdr:graphicFrame>
      <xdr:nvGraphicFramePr>
        <xdr:cNvPr id="2" name="Chart 14"/>
        <xdr:cNvGraphicFramePr/>
      </xdr:nvGraphicFramePr>
      <xdr:xfrm>
        <a:off x="190500" y="28136850"/>
        <a:ext cx="5457825" cy="60388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47625</xdr:colOff>
      <xdr:row>1</xdr:row>
      <xdr:rowOff>28575</xdr:rowOff>
    </xdr:from>
    <xdr:ext cx="5724525" cy="3705225"/>
    <xdr:sp>
      <xdr:nvSpPr>
        <xdr:cNvPr id="1" name="TextBox 1"/>
        <xdr:cNvSpPr txBox="1">
          <a:spLocks noChangeArrowheads="1"/>
        </xdr:cNvSpPr>
      </xdr:nvSpPr>
      <xdr:spPr>
        <a:xfrm>
          <a:off x="47625" y="190500"/>
          <a:ext cx="5724525" cy="3705225"/>
        </a:xfrm>
        <a:prstGeom prst="rect">
          <a:avLst/>
        </a:prstGeom>
        <a:solidFill>
          <a:srgbClr val="FFFFFF"/>
        </a:solidFill>
        <a:ln w="9525" cmpd="sng">
          <a:noFill/>
        </a:ln>
      </xdr:spPr>
      <xdr:txBody>
        <a:bodyPr vertOverflow="clip" wrap="square"/>
        <a:p>
          <a:pPr algn="l">
            <a:defRPr/>
          </a:pPr>
          <a:r>
            <a:rPr lang="en-US" cap="none" sz="1200" b="1" i="0" u="sng" baseline="0">
              <a:latin typeface="Arial"/>
              <a:ea typeface="Arial"/>
              <a:cs typeface="Arial"/>
            </a:rPr>
            <a:t>Service Level Management
</a:t>
          </a:r>
          <a:r>
            <a:rPr lang="en-US" cap="none" sz="1000" b="0" i="0" u="none" baseline="0">
              <a:latin typeface="Arial"/>
              <a:ea typeface="Arial"/>
              <a:cs typeface="Arial"/>
            </a:rPr>
            <a:t>
Service level management is the name given to the processes of planning, negotiating, co-ordinating, monitoring, and reporting on Service Level Agreements (SLAs). The process includes the on-going review of service achievement to ascertain that the required service quality is maintained and wherever necessary improved. 
SLAs contain specific targets against which performance can be evaluated. They also define the responsibilities placed on all parties, in particular binding Service Delivery to offer an agreed quality of service so long as the users constrain their demands within agreed limits. The relationship between Service Delivery and its customers is therefore put on to a formal business-like footing similar to those which exist between Service Delivery and its suppliers. When used in conjunction with the financial management process, service level management provides the basis for running Service Delivery as a business or profit centre. 
Service level management provides a number of benefits not least of which is that it enables specific targets to aim for and against which service quality can be monitored and measured. Furthermore, service monitoring will allow weaknesses in existing services to be identified, so that the quality of service provision can be improved. </a:t>
          </a:r>
          <a:r>
            <a:rPr lang="en-US" cap="none" sz="1200" b="1" i="0" u="sng" baseline="0">
              <a:latin typeface="Arial"/>
              <a:ea typeface="Arial"/>
              <a:cs typeface="Arial"/>
            </a:rPr>
            <a:t>
</a:t>
          </a:r>
          <a:r>
            <a:rPr lang="en-US" cap="none" sz="1000" b="0" i="0" u="none" baseline="0">
              <a:latin typeface="Arial"/>
              <a:ea typeface="Arial"/>
              <a:cs typeface="Arial"/>
            </a:rPr>
            <a:t>
</a:t>
          </a:r>
        </a:p>
      </xdr:txBody>
    </xdr:sp>
    <xdr:clientData/>
  </xdr:oneCellAnchor>
  <xdr:twoCellAnchor>
    <xdr:from>
      <xdr:col>0</xdr:col>
      <xdr:colOff>161925</xdr:colOff>
      <xdr:row>112</xdr:row>
      <xdr:rowOff>66675</xdr:rowOff>
    </xdr:from>
    <xdr:to>
      <xdr:col>4</xdr:col>
      <xdr:colOff>371475</xdr:colOff>
      <xdr:row>146</xdr:row>
      <xdr:rowOff>114300</xdr:rowOff>
    </xdr:to>
    <xdr:graphicFrame>
      <xdr:nvGraphicFramePr>
        <xdr:cNvPr id="2" name="Chart 5"/>
        <xdr:cNvGraphicFramePr/>
      </xdr:nvGraphicFramePr>
      <xdr:xfrm>
        <a:off x="161925" y="21126450"/>
        <a:ext cx="5581650" cy="55530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104775</xdr:colOff>
      <xdr:row>2</xdr:row>
      <xdr:rowOff>0</xdr:rowOff>
    </xdr:from>
    <xdr:ext cx="4752975" cy="4410075"/>
    <xdr:sp>
      <xdr:nvSpPr>
        <xdr:cNvPr id="1" name="TextBox 2"/>
        <xdr:cNvSpPr txBox="1">
          <a:spLocks noChangeArrowheads="1"/>
        </xdr:cNvSpPr>
      </xdr:nvSpPr>
      <xdr:spPr>
        <a:xfrm>
          <a:off x="276225" y="323850"/>
          <a:ext cx="4752975" cy="4410075"/>
        </a:xfrm>
        <a:prstGeom prst="rect">
          <a:avLst/>
        </a:prstGeom>
        <a:solidFill>
          <a:srgbClr val="FFFFFF"/>
        </a:solidFill>
        <a:ln w="9525" cmpd="sng">
          <a:noFill/>
        </a:ln>
      </xdr:spPr>
      <xdr:txBody>
        <a:bodyPr vertOverflow="clip" wrap="square"/>
        <a:p>
          <a:pPr algn="l">
            <a:defRPr/>
          </a:pPr>
          <a:r>
            <a:rPr lang="en-US" cap="none" sz="1200" b="1" i="0" u="sng" baseline="0">
              <a:latin typeface="Arial"/>
              <a:ea typeface="Arial"/>
              <a:cs typeface="Arial"/>
            </a:rPr>
            <a:t>Availability Management
</a:t>
          </a:r>
          <a:r>
            <a:rPr lang="en-US" cap="none" sz="1000" b="0" i="0" u="none" baseline="0">
              <a:latin typeface="Arial"/>
              <a:ea typeface="Arial"/>
              <a:cs typeface="Arial"/>
            </a:rPr>
            <a:t>
Availability management is the optimisation of the availability and reliability of IT services and of the supporting IT infrastructure and organisation, in order to ensure that the requirements of the business are met. 
Availability management entails systematically undertaking preventative and corrective maintenance of IT services, within justifiable cost. Technical, organisational, procedural, security and contractual aspects have an important role in this process. 
The aspects of availability management to be covered by this questionnaire are: 
</a:t>
          </a:r>
          <a:r>
            <a:rPr lang="en-US" cap="none" sz="1000" b="1" i="0" u="none" baseline="0">
              <a:latin typeface="Arial"/>
              <a:ea typeface="Arial"/>
              <a:cs typeface="Arial"/>
            </a:rPr>
            <a:t>Reliability: </a:t>
          </a:r>
          <a:r>
            <a:rPr lang="en-US" cap="none" sz="1000" b="0" i="0" u="none" baseline="0">
              <a:latin typeface="Arial"/>
              <a:ea typeface="Arial"/>
              <a:cs typeface="Arial"/>
            </a:rPr>
            <a:t>
the capability of an IT component to perform a required function under stated conditions for a stated period of time. 
</a:t>
          </a:r>
          <a:r>
            <a:rPr lang="en-US" cap="none" sz="1000" b="1" i="0" u="none" baseline="0">
              <a:latin typeface="Arial"/>
              <a:ea typeface="Arial"/>
              <a:cs typeface="Arial"/>
            </a:rPr>
            <a:t>Maintainability: </a:t>
          </a:r>
          <a:r>
            <a:rPr lang="en-US" cap="none" sz="1000" b="0" i="0" u="none" baseline="0">
              <a:latin typeface="Arial"/>
              <a:ea typeface="Arial"/>
              <a:cs typeface="Arial"/>
            </a:rPr>
            <a:t>
the capability of an IT component or IT service to be retained in, or restored to, a state in which it can perform its required functions. 
</a:t>
          </a:r>
          <a:r>
            <a:rPr lang="en-US" cap="none" sz="1000" b="1" i="0" u="none" baseline="0">
              <a:latin typeface="Arial"/>
              <a:ea typeface="Arial"/>
              <a:cs typeface="Arial"/>
            </a:rPr>
            <a:t>Serviceability: </a:t>
          </a:r>
          <a:r>
            <a:rPr lang="en-US" cap="none" sz="1000" b="0" i="0" u="none" baseline="0">
              <a:latin typeface="Arial"/>
              <a:ea typeface="Arial"/>
              <a:cs typeface="Arial"/>
            </a:rPr>
            <a:t>
a contractual term which is used to define the availability of IT components as agreed with external organisations supplying and maintaining these components. 
</a:t>
          </a:r>
          <a:r>
            <a:rPr lang="en-US" cap="none" sz="1000" b="1" i="0" u="none" baseline="0">
              <a:latin typeface="Arial"/>
              <a:ea typeface="Arial"/>
              <a:cs typeface="Arial"/>
            </a:rPr>
            <a:t>Security:  </a:t>
          </a:r>
          <a:r>
            <a:rPr lang="en-US" cap="none" sz="1000" b="0" i="0" u="none" baseline="0">
              <a:latin typeface="Arial"/>
              <a:ea typeface="Arial"/>
              <a:cs typeface="Arial"/>
            </a:rPr>
            <a:t>
providing access to IT components or IT services under secure conditions.
</a:t>
          </a:r>
        </a:p>
      </xdr:txBody>
    </xdr:sp>
    <xdr:clientData/>
  </xdr:oneCellAnchor>
  <xdr:twoCellAnchor>
    <xdr:from>
      <xdr:col>1</xdr:col>
      <xdr:colOff>0</xdr:colOff>
      <xdr:row>127</xdr:row>
      <xdr:rowOff>0</xdr:rowOff>
    </xdr:from>
    <xdr:to>
      <xdr:col>5</xdr:col>
      <xdr:colOff>0</xdr:colOff>
      <xdr:row>158</xdr:row>
      <xdr:rowOff>114300</xdr:rowOff>
    </xdr:to>
    <xdr:graphicFrame>
      <xdr:nvGraphicFramePr>
        <xdr:cNvPr id="2" name="Chart 40"/>
        <xdr:cNvGraphicFramePr/>
      </xdr:nvGraphicFramePr>
      <xdr:xfrm>
        <a:off x="171450" y="27689175"/>
        <a:ext cx="5686425" cy="51339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142875</xdr:colOff>
      <xdr:row>1</xdr:row>
      <xdr:rowOff>76200</xdr:rowOff>
    </xdr:from>
    <xdr:ext cx="4867275" cy="2066925"/>
    <xdr:sp>
      <xdr:nvSpPr>
        <xdr:cNvPr id="1" name="TextBox 2"/>
        <xdr:cNvSpPr txBox="1">
          <a:spLocks noChangeArrowheads="1"/>
        </xdr:cNvSpPr>
      </xdr:nvSpPr>
      <xdr:spPr>
        <a:xfrm>
          <a:off x="314325" y="238125"/>
          <a:ext cx="4867275" cy="2066925"/>
        </a:xfrm>
        <a:prstGeom prst="rect">
          <a:avLst/>
        </a:prstGeom>
        <a:solidFill>
          <a:srgbClr val="FFFFFF"/>
        </a:solidFill>
        <a:ln w="9525" cmpd="sng">
          <a:noFill/>
        </a:ln>
      </xdr:spPr>
      <xdr:txBody>
        <a:bodyPr vertOverflow="clip" wrap="square"/>
        <a:p>
          <a:pPr algn="l">
            <a:defRPr/>
          </a:pPr>
          <a:r>
            <a:rPr lang="en-US" cap="none" sz="1200" b="1" i="0" u="sng" baseline="0">
              <a:latin typeface="Arial"/>
              <a:ea typeface="Arial"/>
              <a:cs typeface="Arial"/>
            </a:rPr>
            <a:t>Financial Management</a:t>
          </a:r>
          <a:r>
            <a:rPr lang="en-US" cap="none" sz="1000" b="0" i="0" u="none" baseline="0">
              <a:latin typeface="Arial"/>
              <a:ea typeface="Arial"/>
              <a:cs typeface="Arial"/>
            </a:rPr>
            <a:t>
Financial management for IT services is concerned with allocating IT expenditure to services and recovering the costs of those services from the business customers to whom they are provided. The process is needed to support the provision of cost-effective IT services, using the costing system to help ensure that the cost of providing the various services reflects real business needs, and possibly using the charging system to provide income to the Service Delivery organisation. 
The scope of financial management is assumed to be the scope set by the IT expenditure budget which includes staff costs, accommodation costs and the entire technical IT infrastructure. 
</a:t>
          </a:r>
        </a:p>
      </xdr:txBody>
    </xdr:sp>
    <xdr:clientData/>
  </xdr:oneCellAnchor>
  <xdr:twoCellAnchor>
    <xdr:from>
      <xdr:col>1</xdr:col>
      <xdr:colOff>0</xdr:colOff>
      <xdr:row>134</xdr:row>
      <xdr:rowOff>76200</xdr:rowOff>
    </xdr:from>
    <xdr:to>
      <xdr:col>5</xdr:col>
      <xdr:colOff>200025</xdr:colOff>
      <xdr:row>166</xdr:row>
      <xdr:rowOff>66675</xdr:rowOff>
    </xdr:to>
    <xdr:graphicFrame>
      <xdr:nvGraphicFramePr>
        <xdr:cNvPr id="2" name="Chart 3"/>
        <xdr:cNvGraphicFramePr/>
      </xdr:nvGraphicFramePr>
      <xdr:xfrm>
        <a:off x="171450" y="30232350"/>
        <a:ext cx="5124450" cy="51720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104775</xdr:colOff>
      <xdr:row>1</xdr:row>
      <xdr:rowOff>0</xdr:rowOff>
    </xdr:from>
    <xdr:ext cx="4629150" cy="4591050"/>
    <xdr:sp>
      <xdr:nvSpPr>
        <xdr:cNvPr id="1" name="TextBox 2"/>
        <xdr:cNvSpPr txBox="1">
          <a:spLocks noChangeArrowheads="1"/>
        </xdr:cNvSpPr>
      </xdr:nvSpPr>
      <xdr:spPr>
        <a:xfrm>
          <a:off x="276225" y="161925"/>
          <a:ext cx="4629150" cy="4591050"/>
        </a:xfrm>
        <a:prstGeom prst="rect">
          <a:avLst/>
        </a:prstGeom>
        <a:solidFill>
          <a:srgbClr val="FFFFFF"/>
        </a:solidFill>
        <a:ln w="9525" cmpd="sng">
          <a:noFill/>
        </a:ln>
      </xdr:spPr>
      <xdr:txBody>
        <a:bodyPr vertOverflow="clip" wrap="square"/>
        <a:p>
          <a:pPr algn="l">
            <a:defRPr/>
          </a:pPr>
          <a:r>
            <a:rPr lang="en-US" cap="none" sz="1200" b="1" i="0" u="sng" baseline="0">
              <a:latin typeface="Arial"/>
              <a:ea typeface="Arial"/>
              <a:cs typeface="Arial"/>
            </a:rPr>
            <a:t>Capacity Management</a:t>
          </a:r>
          <a:r>
            <a:rPr lang="en-US" cap="none" sz="1000" b="0" i="0" u="none" baseline="0">
              <a:latin typeface="Arial"/>
              <a:ea typeface="Arial"/>
              <a:cs typeface="Arial"/>
            </a:rPr>
            <a:t>
The aim of Capacity Management is to match the supply of IT resources to customer demands for them. The process is needed to support the optimum and cost-effective provision of IT services by helping organisations to match their IT resources to the demands of the business. It is concerned with having the appropriate IT capacity and with making the best use of it. 
The demand for IT resources is based on agreeing with users of IT services, levels to which those services will be delivered, based on business requirements and embodied within service level agreements. 
The customer's needs are assessed by forecasting the likely growth in demand for current services and by sizing new service elements. The desired service levels required can then be agreed with service users, based on business needs. The sub-processes associated with capacity management are concerned with forecasting workload, sizing applications, and maintaining a Capacity Plan in order to meet existing and future needs. 
The Capacity Plan is beneficial to both Systems Management and Purchasing in order to gain visibility of the schedule and likely infrastructure changes necessary to maintain service at the required levels. 
</a:t>
          </a:r>
          <a:r>
            <a:rPr lang="en-US" cap="none" sz="1000" b="1" i="0" u="none" baseline="0">
              <a:latin typeface="Arial"/>
              <a:ea typeface="Arial"/>
              <a:cs typeface="Arial"/>
            </a:rPr>
            <a:t>Assumed process conditions: </a:t>
          </a:r>
          <a:r>
            <a:rPr lang="en-US" cap="none" sz="1000" b="0" i="0" u="none" baseline="0">
              <a:latin typeface="Arial"/>
              <a:ea typeface="Arial"/>
              <a:cs typeface="Arial"/>
            </a:rPr>
            <a:t>
The scope of Capacity Management is assumed to be such that the entire technical IT infrastructure is embraced. The infrastructure will include the network and everything that is attached to the network such as servers and access points (terminals and PCs). 
</a:t>
          </a:r>
        </a:p>
      </xdr:txBody>
    </xdr:sp>
    <xdr:clientData/>
  </xdr:oneCellAnchor>
  <xdr:twoCellAnchor>
    <xdr:from>
      <xdr:col>1</xdr:col>
      <xdr:colOff>9525</xdr:colOff>
      <xdr:row>128</xdr:row>
      <xdr:rowOff>152400</xdr:rowOff>
    </xdr:from>
    <xdr:to>
      <xdr:col>4</xdr:col>
      <xdr:colOff>523875</xdr:colOff>
      <xdr:row>163</xdr:row>
      <xdr:rowOff>76200</xdr:rowOff>
    </xdr:to>
    <xdr:graphicFrame>
      <xdr:nvGraphicFramePr>
        <xdr:cNvPr id="2" name="Chart 3"/>
        <xdr:cNvGraphicFramePr/>
      </xdr:nvGraphicFramePr>
      <xdr:xfrm>
        <a:off x="180975" y="26031825"/>
        <a:ext cx="5581650" cy="5591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A1:A1"/>
  <sheetViews>
    <sheetView tabSelected="1" workbookViewId="0" topLeftCell="A1">
      <selection activeCell="L92" sqref="L92"/>
    </sheetView>
  </sheetViews>
  <sheetFormatPr defaultColWidth="9.140625" defaultRowHeight="12.75"/>
  <cols>
    <col min="9" max="9" width="14.421875" style="0" customWidth="1"/>
  </cols>
  <sheetData/>
  <sheetProtection sheet="1" objects="1" scenarios="1"/>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E11"/>
  <sheetViews>
    <sheetView workbookViewId="0" topLeftCell="A1">
      <selection activeCell="E5" sqref="E5"/>
    </sheetView>
  </sheetViews>
  <sheetFormatPr defaultColWidth="9.140625" defaultRowHeight="12.75"/>
  <cols>
    <col min="2" max="2" width="19.7109375" style="0" customWidth="1"/>
    <col min="3" max="3" width="25.57421875" style="0" bestFit="1" customWidth="1"/>
    <col min="4" max="4" width="15.00390625" style="0" customWidth="1"/>
    <col min="5" max="5" width="15.28125" style="0" bestFit="1" customWidth="1"/>
  </cols>
  <sheetData>
    <row r="2" spans="2:5" ht="12.75">
      <c r="B2" s="40" t="s">
        <v>142</v>
      </c>
      <c r="C2" s="41"/>
      <c r="D2" s="2"/>
      <c r="E2" s="2"/>
    </row>
    <row r="3" spans="2:5" ht="12.75">
      <c r="B3" s="42"/>
      <c r="C3" s="42"/>
      <c r="D3" s="2"/>
      <c r="E3" s="2"/>
    </row>
    <row r="4" spans="2:5" ht="12.75">
      <c r="B4" s="10" t="s">
        <v>131</v>
      </c>
      <c r="C4" s="16"/>
      <c r="D4" s="2"/>
      <c r="E4" s="2"/>
    </row>
    <row r="5" spans="2:5" ht="25.5">
      <c r="B5" s="10" t="s">
        <v>133</v>
      </c>
      <c r="C5" s="16"/>
      <c r="D5" s="10" t="s">
        <v>143</v>
      </c>
      <c r="E5" s="18"/>
    </row>
    <row r="6" spans="2:5" ht="25.5">
      <c r="B6" s="10" t="s">
        <v>134</v>
      </c>
      <c r="C6" s="16"/>
      <c r="D6" s="17" t="s">
        <v>144</v>
      </c>
      <c r="E6" s="16"/>
    </row>
    <row r="7" spans="2:5" ht="12.75">
      <c r="B7" s="10" t="s">
        <v>135</v>
      </c>
      <c r="C7" s="16"/>
      <c r="D7" s="2"/>
      <c r="E7" s="2"/>
    </row>
    <row r="8" spans="2:5" ht="12.75">
      <c r="B8" s="10" t="s">
        <v>136</v>
      </c>
      <c r="C8" s="16"/>
      <c r="D8" s="2"/>
      <c r="E8" s="2"/>
    </row>
    <row r="9" spans="2:5" ht="12.75">
      <c r="B9" s="10" t="s">
        <v>137</v>
      </c>
      <c r="C9" s="16"/>
      <c r="D9" s="2"/>
      <c r="E9" s="2"/>
    </row>
    <row r="10" spans="2:5" ht="12.75">
      <c r="B10" s="10" t="s">
        <v>138</v>
      </c>
      <c r="C10" s="16"/>
      <c r="D10" s="2"/>
      <c r="E10" s="2"/>
    </row>
    <row r="11" spans="2:5" ht="16.5" customHeight="1">
      <c r="B11" s="10" t="s">
        <v>132</v>
      </c>
      <c r="C11" s="16"/>
      <c r="D11" s="2"/>
      <c r="E11" s="2"/>
    </row>
  </sheetData>
  <sheetProtection sheet="1" objects="1" scenarios="1"/>
  <mergeCells count="1">
    <mergeCell ref="B2:C3"/>
  </mergeCells>
  <dataValidations count="1">
    <dataValidation type="list" allowBlank="1" showInputMessage="1" showErrorMessage="1" errorTitle="Input Error" error="Please choose an Organisation type from the list." sqref="E5">
      <formula1>"Insurance, Retail, Manufacturing, Government Dept, Banking, Service Provider, Other"</formula1>
    </dataValidation>
  </dataValidations>
  <printOptions/>
  <pageMargins left="0.75" right="0.75" top="1" bottom="1"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4:IV121"/>
  <sheetViews>
    <sheetView workbookViewId="0" topLeftCell="A53">
      <selection activeCell="D59" sqref="D57:D59"/>
    </sheetView>
  </sheetViews>
  <sheetFormatPr defaultColWidth="9.140625" defaultRowHeight="12.75"/>
  <cols>
    <col min="1" max="1" width="2.57421875" style="1" bestFit="1" customWidth="1"/>
    <col min="2" max="2" width="48.7109375" style="13" customWidth="1"/>
    <col min="3" max="3" width="2.421875" style="27" customWidth="1"/>
    <col min="4" max="4" width="20.57421875" style="13" bestFit="1" customWidth="1"/>
    <col min="5" max="5" width="10.8515625" style="13" customWidth="1"/>
    <col min="6" max="6" width="2.7109375" style="2" customWidth="1"/>
    <col min="7" max="7" width="2.57421875" style="1" bestFit="1" customWidth="1"/>
    <col min="8" max="8" width="48.00390625" style="2" customWidth="1"/>
    <col min="9" max="9" width="2.28125" style="2" customWidth="1"/>
    <col min="10" max="10" width="20.7109375" style="7" bestFit="1" customWidth="1"/>
    <col min="11" max="11" width="9.28125" style="1" customWidth="1"/>
    <col min="12" max="12" width="3.00390625" style="1" customWidth="1"/>
    <col min="13" max="13" width="2.57421875" style="1" bestFit="1" customWidth="1"/>
    <col min="14" max="14" width="47.8515625" style="23" customWidth="1"/>
    <col min="15" max="15" width="2.28125" style="30" customWidth="1"/>
    <col min="16" max="16" width="20.7109375" style="23" bestFit="1" customWidth="1"/>
    <col min="17" max="17" width="9.7109375" style="23" customWidth="1"/>
    <col min="18" max="18" width="2.421875" style="23" customWidth="1"/>
    <col min="19" max="19" width="2.57421875" style="23" bestFit="1" customWidth="1"/>
    <col min="20" max="20" width="48.00390625" style="23" customWidth="1"/>
    <col min="21" max="21" width="2.57421875" style="23" customWidth="1"/>
    <col min="22" max="22" width="20.57421875" style="23" bestFit="1" customWidth="1"/>
    <col min="23" max="23" width="9.28125" style="23" customWidth="1"/>
    <col min="24" max="24" width="2.7109375" style="23" customWidth="1"/>
    <col min="25" max="25" width="2.57421875" style="23" bestFit="1" customWidth="1"/>
    <col min="26" max="26" width="47.8515625" style="23" customWidth="1"/>
    <col min="27" max="27" width="2.421875" style="23" customWidth="1"/>
    <col min="28" max="28" width="20.57421875" style="23" bestFit="1" customWidth="1"/>
    <col min="29" max="29" width="9.57421875" style="23" customWidth="1"/>
    <col min="30" max="30" width="4.8515625" style="23" customWidth="1"/>
    <col min="31" max="31" width="8.7109375" style="2" customWidth="1"/>
    <col min="32" max="32" width="20.421875" style="14" bestFit="1" customWidth="1"/>
    <col min="33" max="33" width="27.421875" style="2" customWidth="1"/>
    <col min="34" max="34" width="14.00390625" style="2" customWidth="1"/>
    <col min="35" max="35" width="15.28125" style="2" bestFit="1" customWidth="1"/>
    <col min="36" max="44" width="9.140625" style="2" customWidth="1"/>
    <col min="45" max="45" width="6.7109375" style="2" customWidth="1"/>
    <col min="46" max="46" width="11.7109375" style="2" customWidth="1"/>
    <col min="47" max="47" width="10.7109375" style="2" customWidth="1"/>
    <col min="48" max="48" width="12.00390625" style="2" customWidth="1"/>
    <col min="49" max="49" width="11.140625" style="2" customWidth="1"/>
    <col min="50" max="50" width="9.7109375" style="2" customWidth="1"/>
    <col min="51" max="16384" width="9.140625" style="2" customWidth="1"/>
  </cols>
  <sheetData>
    <row r="4" ht="12.75"/>
    <row r="5" ht="12.75"/>
    <row r="6" ht="12.75"/>
    <row r="7" ht="12.75"/>
    <row r="8" ht="12.75"/>
    <row r="9" ht="12.75"/>
    <row r="10" ht="12.75"/>
    <row r="11" ht="12.75"/>
    <row r="12" ht="12.75"/>
    <row r="13" ht="12.75"/>
    <row r="14" spans="2:256" ht="12.75">
      <c r="B14" s="1"/>
      <c r="C14" s="1"/>
      <c r="D14" s="1"/>
      <c r="E14" s="1"/>
      <c r="F14" s="1"/>
      <c r="H14" s="1"/>
      <c r="I14" s="1"/>
      <c r="J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ht="12.75"/>
    <row r="16" ht="12.75"/>
    <row r="17" ht="12.75"/>
    <row r="18" ht="12.75"/>
    <row r="19" ht="12.75"/>
    <row r="20" ht="12.75"/>
    <row r="21" ht="12.75"/>
    <row r="22" ht="12.75"/>
    <row r="23" ht="12.75"/>
    <row r="24" ht="12.75"/>
    <row r="25" ht="12.75"/>
    <row r="26" ht="12.75"/>
    <row r="27" ht="12.75"/>
    <row r="28" ht="12.75"/>
    <row r="29" ht="12.75"/>
    <row r="30" ht="12.75"/>
    <row r="31" spans="12:32" s="7" customFormat="1" ht="12.75">
      <c r="L31" s="1"/>
      <c r="R31" s="8"/>
      <c r="X31" s="8"/>
      <c r="AD31" s="8"/>
      <c r="AF31" s="1"/>
    </row>
    <row r="32" spans="32:49" ht="12.75">
      <c r="AF32" s="40"/>
      <c r="AG32" s="41"/>
      <c r="AT32" s="10"/>
      <c r="AU32" s="10"/>
      <c r="AV32" s="10"/>
      <c r="AW32" s="10"/>
    </row>
    <row r="33" spans="18:49" ht="12.75" customHeight="1">
      <c r="R33" s="24"/>
      <c r="X33" s="24"/>
      <c r="AD33" s="24"/>
      <c r="AF33" s="42"/>
      <c r="AG33" s="42"/>
      <c r="AT33" s="10"/>
      <c r="AU33" s="10"/>
      <c r="AV33" s="10"/>
      <c r="AW33" s="10"/>
    </row>
    <row r="34" spans="18:49" ht="12.75">
      <c r="R34" s="1"/>
      <c r="X34" s="1"/>
      <c r="AD34" s="1"/>
      <c r="AF34" s="10"/>
      <c r="AT34" s="10"/>
      <c r="AU34" s="10"/>
      <c r="AV34" s="10"/>
      <c r="AW34" s="10"/>
    </row>
    <row r="35" spans="18:49" ht="12.75">
      <c r="R35" s="1"/>
      <c r="X35" s="1"/>
      <c r="AD35" s="1"/>
      <c r="AF35" s="10"/>
      <c r="AT35" s="10"/>
      <c r="AU35" s="10"/>
      <c r="AV35" s="10"/>
      <c r="AW35" s="10"/>
    </row>
    <row r="36" spans="18:49" ht="12.75">
      <c r="R36" s="1"/>
      <c r="X36" s="1"/>
      <c r="AD36" s="1"/>
      <c r="AF36" s="10"/>
      <c r="AT36" s="10"/>
      <c r="AU36" s="10"/>
      <c r="AV36" s="10"/>
      <c r="AW36" s="10"/>
    </row>
    <row r="37" spans="12:49" ht="25.5" customHeight="1">
      <c r="L37" s="20"/>
      <c r="R37" s="1"/>
      <c r="X37" s="1"/>
      <c r="AD37" s="1"/>
      <c r="AF37" s="10"/>
      <c r="AT37" s="10"/>
      <c r="AU37" s="10"/>
      <c r="AV37" s="10"/>
      <c r="AW37" s="10"/>
    </row>
    <row r="38" spans="18:49" ht="25.5" customHeight="1">
      <c r="R38" s="20"/>
      <c r="X38" s="20"/>
      <c r="AD38" s="20"/>
      <c r="AF38" s="10"/>
      <c r="AT38" s="10"/>
      <c r="AU38" s="10"/>
      <c r="AV38" s="10"/>
      <c r="AW38" s="10"/>
    </row>
    <row r="39" spans="18:49" ht="25.5" customHeight="1">
      <c r="R39" s="25"/>
      <c r="X39" s="25"/>
      <c r="AD39" s="25"/>
      <c r="AF39" s="10"/>
      <c r="AT39" s="10"/>
      <c r="AU39" s="10"/>
      <c r="AV39" s="10"/>
      <c r="AW39" s="10"/>
    </row>
    <row r="40" spans="18:49" ht="12.75">
      <c r="R40" s="1"/>
      <c r="X40" s="1"/>
      <c r="AD40" s="1"/>
      <c r="AF40" s="10"/>
      <c r="AT40" s="10"/>
      <c r="AU40" s="10"/>
      <c r="AV40" s="10"/>
      <c r="AW40" s="10"/>
    </row>
    <row r="41" spans="18:49" ht="12.75">
      <c r="R41" s="1"/>
      <c r="X41" s="1"/>
      <c r="AD41" s="1"/>
      <c r="AF41" s="10"/>
      <c r="AT41" s="10"/>
      <c r="AU41" s="10"/>
      <c r="AV41" s="10"/>
      <c r="AW41" s="10"/>
    </row>
    <row r="42" spans="18:30" ht="12.75">
      <c r="R42" s="1"/>
      <c r="X42" s="1"/>
      <c r="AD42" s="1"/>
    </row>
    <row r="43" spans="18:30" ht="12.75">
      <c r="R43" s="20"/>
      <c r="X43" s="20"/>
      <c r="AD43" s="20"/>
    </row>
    <row r="44" spans="12:32" ht="12.75">
      <c r="L44" s="20"/>
      <c r="AF44" s="2"/>
    </row>
    <row r="45" spans="18:32" ht="12.75">
      <c r="R45" s="1"/>
      <c r="X45" s="1"/>
      <c r="AD45" s="1"/>
      <c r="AF45" s="2"/>
    </row>
    <row r="46" spans="18:32" ht="12.75">
      <c r="R46" s="1"/>
      <c r="X46" s="1"/>
      <c r="AD46" s="1"/>
      <c r="AF46" s="2"/>
    </row>
    <row r="47" spans="18:32" ht="12.75">
      <c r="R47" s="1"/>
      <c r="X47" s="1"/>
      <c r="AD47" s="1"/>
      <c r="AF47" s="2"/>
    </row>
    <row r="48" spans="18:32" ht="12.75">
      <c r="R48" s="1"/>
      <c r="X48" s="1"/>
      <c r="AD48" s="1"/>
      <c r="AF48" s="2"/>
    </row>
    <row r="49" spans="18:32" ht="12.75">
      <c r="R49" s="1"/>
      <c r="X49" s="1"/>
      <c r="AD49" s="1"/>
      <c r="AF49" s="2"/>
    </row>
    <row r="50" spans="18:32" ht="12.75">
      <c r="R50" s="1"/>
      <c r="X50" s="1"/>
      <c r="AD50" s="1"/>
      <c r="AF50" s="19"/>
    </row>
    <row r="51" spans="18:32" ht="12.75">
      <c r="R51" s="1"/>
      <c r="X51" s="1"/>
      <c r="AD51" s="1"/>
      <c r="AF51" s="19"/>
    </row>
    <row r="52" spans="18:32" ht="12.75">
      <c r="R52" s="20"/>
      <c r="X52" s="20"/>
      <c r="AD52" s="20"/>
      <c r="AF52" s="19"/>
    </row>
    <row r="53" spans="18:30" ht="12.75">
      <c r="R53" s="25"/>
      <c r="X53" s="25"/>
      <c r="AD53" s="25"/>
    </row>
    <row r="54" spans="2:30" ht="15.75">
      <c r="B54" s="43" t="s">
        <v>167</v>
      </c>
      <c r="C54" s="44"/>
      <c r="D54" s="44"/>
      <c r="E54" s="45"/>
      <c r="R54" s="1"/>
      <c r="X54" s="1"/>
      <c r="AD54" s="1"/>
    </row>
    <row r="55" spans="4:30" ht="12.75">
      <c r="D55" s="1" t="s">
        <v>128</v>
      </c>
      <c r="L55" s="20"/>
      <c r="R55" s="1"/>
      <c r="X55" s="1"/>
      <c r="AD55" s="1"/>
    </row>
    <row r="56" spans="2:30" ht="12.75">
      <c r="B56" s="3" t="s">
        <v>145</v>
      </c>
      <c r="C56" s="28"/>
      <c r="D56" s="5"/>
      <c r="E56" s="5"/>
      <c r="R56" s="1"/>
      <c r="X56" s="1"/>
      <c r="AD56" s="1"/>
    </row>
    <row r="57" spans="1:30" ht="33.75">
      <c r="A57" s="1" t="s">
        <v>129</v>
      </c>
      <c r="B57" s="5" t="s">
        <v>168</v>
      </c>
      <c r="C57" s="28"/>
      <c r="D57" s="11"/>
      <c r="E57" s="1">
        <f>IF(D57="Y",2,0)</f>
        <v>0</v>
      </c>
      <c r="R57" s="1"/>
      <c r="X57" s="1"/>
      <c r="AD57" s="1"/>
    </row>
    <row r="58" spans="2:30" ht="22.5">
      <c r="B58" s="5" t="s">
        <v>169</v>
      </c>
      <c r="C58" s="28"/>
      <c r="D58" s="11"/>
      <c r="E58" s="1">
        <f>IF(D58="Y",1,0)</f>
        <v>0</v>
      </c>
      <c r="R58" s="20"/>
      <c r="X58" s="20"/>
      <c r="AD58" s="20"/>
    </row>
    <row r="59" spans="2:30" ht="12.75">
      <c r="B59" s="5" t="s">
        <v>170</v>
      </c>
      <c r="C59" s="28"/>
      <c r="D59" s="11"/>
      <c r="E59" s="1">
        <f>IF(D59="Y",1,0)</f>
        <v>0</v>
      </c>
      <c r="R59" s="25"/>
      <c r="X59" s="25"/>
      <c r="AD59" s="25"/>
    </row>
    <row r="60" spans="2:30" ht="18">
      <c r="B60" s="15" t="s">
        <v>139</v>
      </c>
      <c r="C60" s="29"/>
      <c r="D60" s="1" t="str">
        <f>IF(SUM(E57:E60)&gt;=5,"PASS","FAIL")</f>
        <v>FAIL</v>
      </c>
      <c r="E60" s="20">
        <f>SUM(E57:E59)</f>
        <v>0</v>
      </c>
      <c r="R60" s="1"/>
      <c r="X60" s="1"/>
      <c r="AD60" s="1"/>
    </row>
    <row r="61" spans="2:30" ht="12.75">
      <c r="B61" s="3" t="s">
        <v>146</v>
      </c>
      <c r="L61" s="20"/>
      <c r="R61" s="1"/>
      <c r="X61" s="1"/>
      <c r="AD61" s="1"/>
    </row>
    <row r="62" spans="1:30" ht="22.5">
      <c r="A62" s="1" t="s">
        <v>129</v>
      </c>
      <c r="B62" s="5" t="s">
        <v>171</v>
      </c>
      <c r="C62" s="28"/>
      <c r="D62" s="11"/>
      <c r="E62" s="1">
        <f>IF(D62="Y",2,0)</f>
        <v>0</v>
      </c>
      <c r="R62" s="1"/>
      <c r="X62" s="1"/>
      <c r="AD62" s="1"/>
    </row>
    <row r="63" spans="2:30" ht="12.75">
      <c r="B63" s="5" t="s">
        <v>172</v>
      </c>
      <c r="C63" s="28"/>
      <c r="D63" s="11"/>
      <c r="E63" s="1">
        <f>IF(D63="Y",1,0)</f>
        <v>0</v>
      </c>
      <c r="R63" s="1"/>
      <c r="X63" s="1"/>
      <c r="AD63" s="1"/>
    </row>
    <row r="64" spans="2:30" ht="33.75">
      <c r="B64" s="5" t="s">
        <v>173</v>
      </c>
      <c r="C64" s="28"/>
      <c r="D64" s="11"/>
      <c r="E64" s="1">
        <f>IF(D64="Y",1,0)</f>
        <v>0</v>
      </c>
      <c r="R64" s="20"/>
      <c r="X64" s="20"/>
      <c r="AD64" s="20"/>
    </row>
    <row r="65" spans="2:30" ht="22.5">
      <c r="B65" s="5" t="s">
        <v>147</v>
      </c>
      <c r="C65" s="28"/>
      <c r="D65" s="11"/>
      <c r="E65" s="1">
        <f>IF(D65="Y",1,0)</f>
        <v>0</v>
      </c>
      <c r="R65" s="24"/>
      <c r="X65" s="24"/>
      <c r="AD65" s="24"/>
    </row>
    <row r="66" spans="2:30" ht="18">
      <c r="B66" s="15" t="s">
        <v>139</v>
      </c>
      <c r="C66" s="29"/>
      <c r="D66" s="1" t="str">
        <f>IF(SUM(E62:E64)&gt;=3,"PASS","FAIL")</f>
        <v>FAIL</v>
      </c>
      <c r="E66" s="20">
        <f>SUM(E62:E65)</f>
        <v>0</v>
      </c>
      <c r="L66" s="20"/>
      <c r="R66" s="1"/>
      <c r="X66" s="1"/>
      <c r="AD66" s="1"/>
    </row>
    <row r="67" spans="2:30" ht="12.75">
      <c r="B67" s="3" t="s">
        <v>148</v>
      </c>
      <c r="C67" s="28"/>
      <c r="D67" s="12"/>
      <c r="E67" s="12"/>
      <c r="R67" s="1"/>
      <c r="X67" s="1"/>
      <c r="AD67" s="1"/>
    </row>
    <row r="68" spans="1:30" ht="22.5">
      <c r="A68" s="1" t="s">
        <v>129</v>
      </c>
      <c r="B68" s="5" t="s">
        <v>174</v>
      </c>
      <c r="C68" s="28"/>
      <c r="D68" s="11"/>
      <c r="E68" s="1">
        <f>IF(D68="Y",4,0)</f>
        <v>0</v>
      </c>
      <c r="R68" s="1"/>
      <c r="X68" s="1"/>
      <c r="AD68" s="1"/>
    </row>
    <row r="69" spans="1:30" ht="22.5">
      <c r="A69" s="1" t="s">
        <v>129</v>
      </c>
      <c r="B69" s="5" t="s">
        <v>175</v>
      </c>
      <c r="C69" s="28"/>
      <c r="D69" s="11"/>
      <c r="E69" s="1">
        <f>IF(D69="Y",4,0)</f>
        <v>0</v>
      </c>
      <c r="R69" s="1"/>
      <c r="X69" s="1"/>
      <c r="AD69" s="1"/>
    </row>
    <row r="70" spans="2:30" ht="12.75">
      <c r="B70" s="5" t="s">
        <v>176</v>
      </c>
      <c r="C70" s="28"/>
      <c r="D70" s="11"/>
      <c r="E70" s="1">
        <f>IF(D70="Y",1,0)</f>
        <v>0</v>
      </c>
      <c r="R70" s="20"/>
      <c r="X70" s="20"/>
      <c r="AD70" s="20"/>
    </row>
    <row r="71" spans="2:30" ht="22.5">
      <c r="B71" s="5" t="s">
        <v>177</v>
      </c>
      <c r="C71" s="28"/>
      <c r="D71" s="11"/>
      <c r="E71" s="1">
        <f>IF(D71="Y",1,0)</f>
        <v>0</v>
      </c>
      <c r="R71" s="25"/>
      <c r="X71" s="25"/>
      <c r="AD71" s="25"/>
    </row>
    <row r="72" spans="2:30" ht="22.5">
      <c r="B72" s="5" t="s">
        <v>178</v>
      </c>
      <c r="C72" s="28"/>
      <c r="D72" s="11"/>
      <c r="E72" s="1">
        <f>IF(D72="Y",1,0)</f>
        <v>0</v>
      </c>
      <c r="L72" s="20"/>
      <c r="R72" s="1"/>
      <c r="X72" s="1"/>
      <c r="AD72" s="1"/>
    </row>
    <row r="73" spans="2:30" ht="22.5">
      <c r="B73" s="5" t="s">
        <v>179</v>
      </c>
      <c r="C73" s="28"/>
      <c r="D73" s="11"/>
      <c r="E73" s="1">
        <f>IF(D73="Y",1,0)</f>
        <v>0</v>
      </c>
      <c r="R73" s="1"/>
      <c r="X73" s="1"/>
      <c r="AD73" s="1"/>
    </row>
    <row r="74" spans="2:30" ht="18">
      <c r="B74" s="15" t="s">
        <v>139</v>
      </c>
      <c r="C74" s="29"/>
      <c r="D74" s="1" t="str">
        <f>IF(SUM(E68:E73)&gt;=9,"PASS","FAIL")</f>
        <v>FAIL</v>
      </c>
      <c r="E74" s="20">
        <f>SUM(E68:E73)</f>
        <v>0</v>
      </c>
      <c r="R74" s="1"/>
      <c r="X74" s="1"/>
      <c r="AD74" s="1"/>
    </row>
    <row r="75" spans="2:30" ht="12.75">
      <c r="B75" s="3" t="s">
        <v>149</v>
      </c>
      <c r="C75" s="28"/>
      <c r="D75" s="12"/>
      <c r="E75" s="12"/>
      <c r="R75" s="1"/>
      <c r="X75" s="1"/>
      <c r="AD75" s="1"/>
    </row>
    <row r="76" spans="1:30" ht="22.5">
      <c r="A76" s="1" t="s">
        <v>129</v>
      </c>
      <c r="B76" s="37" t="s">
        <v>186</v>
      </c>
      <c r="C76" s="28"/>
      <c r="D76" s="11"/>
      <c r="E76" s="1">
        <f>IF(D76="Y",3,0)</f>
        <v>0</v>
      </c>
      <c r="R76" s="1"/>
      <c r="X76" s="1"/>
      <c r="AD76" s="1"/>
    </row>
    <row r="77" spans="2:30" ht="22.5">
      <c r="B77" s="5" t="s">
        <v>180</v>
      </c>
      <c r="C77" s="28"/>
      <c r="D77" s="11"/>
      <c r="E77" s="1">
        <f>IF(D77="Y",1,0)</f>
        <v>0</v>
      </c>
      <c r="R77" s="1"/>
      <c r="X77" s="1"/>
      <c r="AD77" s="1"/>
    </row>
    <row r="78" spans="2:30" ht="22.5">
      <c r="B78" s="5" t="s">
        <v>181</v>
      </c>
      <c r="C78" s="28"/>
      <c r="D78" s="11"/>
      <c r="E78" s="1">
        <f>IF(D78="Y",1,0)</f>
        <v>0</v>
      </c>
      <c r="R78" s="20"/>
      <c r="X78" s="20"/>
      <c r="AD78" s="20"/>
    </row>
    <row r="79" spans="2:30" ht="33.75">
      <c r="B79" s="5" t="s">
        <v>182</v>
      </c>
      <c r="D79" s="11"/>
      <c r="E79" s="1">
        <f>IF(D79="Y",1,0)</f>
        <v>0</v>
      </c>
      <c r="L79" s="20"/>
      <c r="R79" s="22"/>
      <c r="X79" s="22"/>
      <c r="AD79" s="22"/>
    </row>
    <row r="80" spans="2:30" ht="18">
      <c r="B80" s="15" t="s">
        <v>139</v>
      </c>
      <c r="C80" s="29"/>
      <c r="D80" s="1" t="str">
        <f>IF(SUM(E76:E79)&gt;=4,"PASS","FAIL")</f>
        <v>FAIL</v>
      </c>
      <c r="E80" s="20">
        <f>SUM(E76:E79)</f>
        <v>0</v>
      </c>
      <c r="R80" s="1"/>
      <c r="X80" s="1"/>
      <c r="AD80" s="1"/>
    </row>
    <row r="81" spans="2:30" ht="12.75">
      <c r="B81" s="3" t="s">
        <v>150</v>
      </c>
      <c r="C81" s="28"/>
      <c r="D81" s="12"/>
      <c r="E81" s="12"/>
      <c r="R81" s="1"/>
      <c r="X81" s="1"/>
      <c r="AD81" s="1"/>
    </row>
    <row r="82" spans="1:30" ht="22.5">
      <c r="A82" s="1" t="s">
        <v>129</v>
      </c>
      <c r="B82" s="5" t="s">
        <v>183</v>
      </c>
      <c r="C82" s="28"/>
      <c r="D82" s="11"/>
      <c r="E82" s="1">
        <f>IF(D82="Y",2,0)</f>
        <v>0</v>
      </c>
      <c r="R82" s="1"/>
      <c r="X82" s="1"/>
      <c r="AD82" s="1"/>
    </row>
    <row r="83" spans="2:30" ht="33.75">
      <c r="B83" s="5" t="s">
        <v>184</v>
      </c>
      <c r="C83" s="28"/>
      <c r="D83" s="11"/>
      <c r="E83" s="1">
        <f>IF(D83="Y",1,0)</f>
        <v>0</v>
      </c>
      <c r="R83" s="1"/>
      <c r="X83" s="1"/>
      <c r="AD83" s="1"/>
    </row>
    <row r="84" spans="2:30" ht="33.75" customHeight="1">
      <c r="B84" s="5" t="s">
        <v>185</v>
      </c>
      <c r="C84" s="28"/>
      <c r="D84" s="11"/>
      <c r="E84" s="1">
        <f>IF(D84="Y",1,0)</f>
        <v>0</v>
      </c>
      <c r="R84" s="1"/>
      <c r="X84" s="1"/>
      <c r="AD84" s="1"/>
    </row>
    <row r="85" spans="2:30" ht="18">
      <c r="B85" s="15" t="s">
        <v>139</v>
      </c>
      <c r="C85" s="29"/>
      <c r="D85" s="1" t="str">
        <f>IF(SUM(E82:E84)&gt;=3,"PASS","FAIL")</f>
        <v>FAIL</v>
      </c>
      <c r="E85" s="20">
        <f>SUM(E82:E84)</f>
        <v>0</v>
      </c>
      <c r="R85" s="1"/>
      <c r="X85" s="1"/>
      <c r="AD85" s="1"/>
    </row>
    <row r="86" spans="2:30" ht="12.75">
      <c r="B86" s="3" t="s">
        <v>151</v>
      </c>
      <c r="C86" s="28"/>
      <c r="D86" s="12"/>
      <c r="E86" s="12"/>
      <c r="L86" s="20"/>
      <c r="R86" s="1"/>
      <c r="X86" s="1"/>
      <c r="AD86" s="1"/>
    </row>
    <row r="87" spans="1:30" ht="22.5">
      <c r="A87" s="1" t="s">
        <v>129</v>
      </c>
      <c r="B87" s="5" t="s">
        <v>187</v>
      </c>
      <c r="C87" s="28"/>
      <c r="D87" s="11"/>
      <c r="E87" s="1">
        <f>IF(D87="Y",2,0)</f>
        <v>0</v>
      </c>
      <c r="R87" s="1"/>
      <c r="X87" s="1"/>
      <c r="AD87" s="1"/>
    </row>
    <row r="88" spans="1:30" ht="12.75">
      <c r="A88" s="1" t="s">
        <v>129</v>
      </c>
      <c r="B88" s="5" t="s">
        <v>188</v>
      </c>
      <c r="C88" s="28"/>
      <c r="D88" s="11"/>
      <c r="E88" s="1">
        <f>IF(D88="Y",2,0)</f>
        <v>0</v>
      </c>
      <c r="R88" s="20"/>
      <c r="X88" s="20"/>
      <c r="AD88" s="20"/>
    </row>
    <row r="89" spans="2:5" ht="22.5">
      <c r="B89" s="5" t="s">
        <v>189</v>
      </c>
      <c r="C89" s="28"/>
      <c r="D89" s="11"/>
      <c r="E89" s="1">
        <f>IF(D89="Y",1,0)</f>
        <v>0</v>
      </c>
    </row>
    <row r="90" spans="2:30" ht="33.75">
      <c r="B90" s="5" t="s">
        <v>190</v>
      </c>
      <c r="C90" s="28"/>
      <c r="D90" s="11"/>
      <c r="E90" s="1">
        <f>IF(D90="Y",1,0)</f>
        <v>0</v>
      </c>
      <c r="R90" s="1"/>
      <c r="X90" s="1"/>
      <c r="AD90" s="1"/>
    </row>
    <row r="91" spans="2:30" ht="18">
      <c r="B91" s="15" t="s">
        <v>139</v>
      </c>
      <c r="C91" s="29"/>
      <c r="D91" s="1" t="str">
        <f>IF(SUM(E87:E90)&gt;=5,"PASS","FAIL")</f>
        <v>FAIL</v>
      </c>
      <c r="E91" s="20">
        <f>SUM(E87:E90)</f>
        <v>0</v>
      </c>
      <c r="R91" s="1"/>
      <c r="X91" s="1"/>
      <c r="AD91" s="1"/>
    </row>
    <row r="92" spans="2:30" ht="12.75">
      <c r="B92" s="3" t="s">
        <v>152</v>
      </c>
      <c r="C92" s="28"/>
      <c r="D92" s="12"/>
      <c r="E92" s="12"/>
      <c r="R92" s="1"/>
      <c r="X92" s="1"/>
      <c r="AD92" s="1"/>
    </row>
    <row r="93" spans="2:30" ht="33.75">
      <c r="B93" s="5" t="s">
        <v>191</v>
      </c>
      <c r="C93" s="28"/>
      <c r="D93" s="11"/>
      <c r="E93" s="1">
        <f>IF(D93="Y",1,0)</f>
        <v>0</v>
      </c>
      <c r="L93" s="20"/>
      <c r="R93" s="1"/>
      <c r="X93" s="1"/>
      <c r="AD93" s="1"/>
    </row>
    <row r="94" spans="2:30" ht="22.5">
      <c r="B94" s="5" t="s">
        <v>192</v>
      </c>
      <c r="C94" s="28"/>
      <c r="D94" s="11"/>
      <c r="E94" s="1">
        <f>IF(D94="Y",1,0)</f>
        <v>0</v>
      </c>
      <c r="R94" s="1"/>
      <c r="X94" s="1"/>
      <c r="AD94" s="1"/>
    </row>
    <row r="95" spans="1:30" ht="22.5">
      <c r="A95" s="1" t="s">
        <v>129</v>
      </c>
      <c r="B95" s="5" t="s">
        <v>193</v>
      </c>
      <c r="C95" s="28"/>
      <c r="D95" s="11"/>
      <c r="E95" s="1">
        <f>IF(D95="Y",3,0)</f>
        <v>0</v>
      </c>
      <c r="R95" s="20"/>
      <c r="X95" s="20"/>
      <c r="AD95" s="20"/>
    </row>
    <row r="96" spans="2:5" ht="22.5">
      <c r="B96" s="5" t="s">
        <v>194</v>
      </c>
      <c r="C96" s="28"/>
      <c r="D96" s="11"/>
      <c r="E96" s="1">
        <f>IF(D96="Y",1,0)</f>
        <v>0</v>
      </c>
    </row>
    <row r="97" spans="2:5" ht="22.5">
      <c r="B97" s="5" t="s">
        <v>195</v>
      </c>
      <c r="C97" s="28"/>
      <c r="D97" s="11"/>
      <c r="E97" s="1">
        <f>IF(D97="Y",1,0)</f>
        <v>0</v>
      </c>
    </row>
    <row r="98" spans="2:5" ht="22.5">
      <c r="B98" s="5" t="s">
        <v>196</v>
      </c>
      <c r="C98" s="29"/>
      <c r="D98" s="11"/>
      <c r="E98" s="1">
        <f>IF(D98="Y",1,0)</f>
        <v>0</v>
      </c>
    </row>
    <row r="99" spans="1:5" ht="22.5">
      <c r="A99" s="1" t="s">
        <v>129</v>
      </c>
      <c r="B99" s="5" t="s">
        <v>197</v>
      </c>
      <c r="D99" s="11"/>
      <c r="E99" s="1">
        <f>IF(D99="Y",3,0)</f>
        <v>0</v>
      </c>
    </row>
    <row r="100" spans="2:5" ht="18">
      <c r="B100" s="15" t="s">
        <v>139</v>
      </c>
      <c r="D100" s="1" t="str">
        <f>IF(SUM(E93:E99)&gt;=7,"PASS","FAIL")</f>
        <v>FAIL</v>
      </c>
      <c r="E100" s="20">
        <f>SUM(E93:E99)</f>
        <v>0</v>
      </c>
    </row>
    <row r="101" spans="2:5" ht="12.75">
      <c r="B101" s="3" t="s">
        <v>153</v>
      </c>
      <c r="C101" s="28"/>
      <c r="D101" s="12"/>
      <c r="E101" s="12"/>
    </row>
    <row r="102" spans="1:5" ht="12.75">
      <c r="A102" s="1" t="s">
        <v>129</v>
      </c>
      <c r="B102" s="5" t="s">
        <v>198</v>
      </c>
      <c r="C102" s="28"/>
      <c r="D102" s="11"/>
      <c r="E102" s="1">
        <f>IF(D102="Y",4,0)</f>
        <v>0</v>
      </c>
    </row>
    <row r="103" spans="1:5" ht="22.5">
      <c r="A103" s="1" t="s">
        <v>129</v>
      </c>
      <c r="B103" s="5" t="s">
        <v>199</v>
      </c>
      <c r="C103" s="28"/>
      <c r="D103" s="11"/>
      <c r="E103" s="1">
        <f>IF(D103="Y",4,0)</f>
        <v>0</v>
      </c>
    </row>
    <row r="104" spans="1:5" ht="33.75">
      <c r="A104" s="1" t="s">
        <v>129</v>
      </c>
      <c r="B104" s="5" t="s">
        <v>200</v>
      </c>
      <c r="C104" s="28"/>
      <c r="D104" s="11"/>
      <c r="E104" s="1">
        <f>IF(D104="Y",4,0)</f>
        <v>0</v>
      </c>
    </row>
    <row r="105" spans="1:5" ht="33.75">
      <c r="A105" s="1" t="s">
        <v>129</v>
      </c>
      <c r="B105" s="5" t="s">
        <v>201</v>
      </c>
      <c r="C105" s="28"/>
      <c r="D105" s="11"/>
      <c r="E105" s="1">
        <f aca="true" t="shared" si="0" ref="E105:E113">IF(D105="Y",1,0)</f>
        <v>0</v>
      </c>
    </row>
    <row r="106" spans="1:5" ht="33.75">
      <c r="A106" s="1" t="s">
        <v>129</v>
      </c>
      <c r="B106" s="5" t="s">
        <v>203</v>
      </c>
      <c r="C106" s="28"/>
      <c r="D106" s="11"/>
      <c r="E106" s="1">
        <f t="shared" si="0"/>
        <v>0</v>
      </c>
    </row>
    <row r="107" spans="2:5" ht="33.75">
      <c r="B107" s="5" t="s">
        <v>202</v>
      </c>
      <c r="C107" s="28"/>
      <c r="D107" s="11"/>
      <c r="E107" s="1">
        <f t="shared" si="0"/>
        <v>0</v>
      </c>
    </row>
    <row r="108" spans="2:5" ht="33.75">
      <c r="B108" s="5" t="s">
        <v>204</v>
      </c>
      <c r="C108" s="28"/>
      <c r="D108" s="11"/>
      <c r="E108" s="1">
        <f t="shared" si="0"/>
        <v>0</v>
      </c>
    </row>
    <row r="109" spans="2:5" ht="33.75">
      <c r="B109" s="5" t="s">
        <v>205</v>
      </c>
      <c r="C109" s="28"/>
      <c r="D109" s="11"/>
      <c r="E109" s="1">
        <f t="shared" si="0"/>
        <v>0</v>
      </c>
    </row>
    <row r="110" spans="2:5" ht="33.75">
      <c r="B110" s="5" t="s">
        <v>59</v>
      </c>
      <c r="C110" s="29"/>
      <c r="D110" s="11"/>
      <c r="E110" s="1">
        <f t="shared" si="0"/>
        <v>0</v>
      </c>
    </row>
    <row r="111" spans="2:5" ht="22.5">
      <c r="B111" s="5" t="s">
        <v>60</v>
      </c>
      <c r="D111" s="11"/>
      <c r="E111" s="1">
        <f t="shared" si="0"/>
        <v>0</v>
      </c>
    </row>
    <row r="112" spans="2:5" ht="22.5">
      <c r="B112" s="5" t="s">
        <v>61</v>
      </c>
      <c r="D112" s="11"/>
      <c r="E112" s="1">
        <f t="shared" si="0"/>
        <v>0</v>
      </c>
    </row>
    <row r="113" spans="2:5" ht="33.75">
      <c r="B113" s="5" t="s">
        <v>62</v>
      </c>
      <c r="D113" s="11"/>
      <c r="E113" s="1">
        <f t="shared" si="0"/>
        <v>0</v>
      </c>
    </row>
    <row r="114" spans="2:5" ht="18">
      <c r="B114" s="15" t="s">
        <v>141</v>
      </c>
      <c r="D114" s="1" t="str">
        <f>IF(SUM(E101:E109)&gt;=14,"PASS","FAIL")</f>
        <v>FAIL</v>
      </c>
      <c r="E114" s="20">
        <f>SUM(E102:E113)</f>
        <v>0</v>
      </c>
    </row>
    <row r="115" spans="2:4" ht="12.75">
      <c r="B115" s="3" t="s">
        <v>154</v>
      </c>
      <c r="C115" s="28"/>
      <c r="D115" s="12"/>
    </row>
    <row r="116" spans="1:5" ht="22.5">
      <c r="A116" s="1" t="s">
        <v>129</v>
      </c>
      <c r="B116" s="5" t="s">
        <v>64</v>
      </c>
      <c r="C116" s="28"/>
      <c r="D116" s="11"/>
      <c r="E116" s="1">
        <f>IF(D116="Y",1,0)</f>
        <v>0</v>
      </c>
    </row>
    <row r="117" spans="1:5" ht="12.75">
      <c r="A117" s="1" t="s">
        <v>129</v>
      </c>
      <c r="B117" s="5" t="s">
        <v>65</v>
      </c>
      <c r="C117" s="28"/>
      <c r="D117" s="11"/>
      <c r="E117" s="1">
        <f>IF(D117="Y",1,0)</f>
        <v>0</v>
      </c>
    </row>
    <row r="118" spans="1:5" ht="12.75">
      <c r="A118" s="1" t="s">
        <v>129</v>
      </c>
      <c r="B118" s="5" t="s">
        <v>63</v>
      </c>
      <c r="C118" s="28"/>
      <c r="D118" s="11"/>
      <c r="E118" s="1">
        <f>IF(D118="Y",1,0)</f>
        <v>0</v>
      </c>
    </row>
    <row r="119" spans="1:5" ht="22.5">
      <c r="A119" s="1" t="s">
        <v>129</v>
      </c>
      <c r="B119" s="5" t="s">
        <v>66</v>
      </c>
      <c r="C119" s="28"/>
      <c r="D119" s="11"/>
      <c r="E119" s="1">
        <f>IF(D119="Y",1,0)</f>
        <v>0</v>
      </c>
    </row>
    <row r="120" spans="1:5" ht="22.5">
      <c r="A120" s="1" t="s">
        <v>129</v>
      </c>
      <c r="B120" s="5" t="s">
        <v>67</v>
      </c>
      <c r="C120" s="28"/>
      <c r="D120" s="11"/>
      <c r="E120" s="1">
        <f>IF(D120="Y",1,0)</f>
        <v>0</v>
      </c>
    </row>
    <row r="121" spans="2:5" ht="18">
      <c r="B121" s="15" t="s">
        <v>140</v>
      </c>
      <c r="C121" s="29"/>
      <c r="D121" s="1" t="str">
        <f>IF(SUM(E116:E120)&gt;=5,"PASS","FAIL")</f>
        <v>FAIL</v>
      </c>
      <c r="E121" s="20">
        <f>SUM(E116:E120)</f>
        <v>0</v>
      </c>
    </row>
  </sheetData>
  <sheetProtection sheet="1" objects="1" scenarios="1"/>
  <mergeCells count="2">
    <mergeCell ref="AF32:AG33"/>
    <mergeCell ref="B54:E54"/>
  </mergeCells>
  <dataValidations count="2">
    <dataValidation errorStyle="warning" type="list" allowBlank="1" showDropDown="1" showInputMessage="1" showErrorMessage="1" errorTitle="Input Error" error="You must enter either Y (for YES) or N (for No)." sqref="D76:D79 D82:D84 D116:D119 D87:D90 D102:D113 D93:D99 D57:D59 D62:D65">
      <formula1>"Y,y,N,n"</formula1>
    </dataValidation>
    <dataValidation allowBlank="1" showInputMessage="1" showErrorMessage="1" errorTitle="Input Error" error="Please choose an Organisation type from the list." sqref="AI35 AW35"/>
  </dataValidations>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57:E114"/>
  <sheetViews>
    <sheetView workbookViewId="0" topLeftCell="A43">
      <selection activeCell="F64" sqref="F64"/>
    </sheetView>
  </sheetViews>
  <sheetFormatPr defaultColWidth="9.140625" defaultRowHeight="12.75"/>
  <cols>
    <col min="1" max="1" width="2.57421875" style="0" bestFit="1" customWidth="1"/>
    <col min="2" max="2" width="55.140625" style="0" customWidth="1"/>
    <col min="3" max="3" width="2.28125" style="0" customWidth="1"/>
    <col min="4" max="4" width="20.57421875" style="0" bestFit="1" customWidth="1"/>
    <col min="5" max="5" width="7.28125" style="0" customWidth="1"/>
    <col min="6" max="6" width="13.421875" style="0" customWidth="1"/>
    <col min="7" max="7" width="32.57421875" style="0" customWidth="1"/>
    <col min="8" max="8" width="5.8515625" style="1" customWidth="1"/>
    <col min="9" max="9" width="48.00390625" style="2" customWidth="1"/>
    <col min="10" max="10" width="2.28125" style="2" customWidth="1"/>
    <col min="11" max="11" width="20.7109375" style="7" customWidth="1"/>
    <col min="12" max="12" width="9.28125" style="1" customWidth="1"/>
  </cols>
  <sheetData>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57" spans="1:5" ht="15.75">
      <c r="A57" s="7"/>
      <c r="B57" s="43" t="s">
        <v>68</v>
      </c>
      <c r="C57" s="44"/>
      <c r="D57" s="44"/>
      <c r="E57" s="45"/>
    </row>
    <row r="58" spans="1:5" ht="12.75">
      <c r="A58" s="1"/>
      <c r="B58" s="2"/>
      <c r="C58" s="2"/>
      <c r="D58" s="1" t="s">
        <v>128</v>
      </c>
      <c r="E58" s="1"/>
    </row>
    <row r="59" spans="1:5" ht="12.75">
      <c r="A59" s="1"/>
      <c r="B59" s="3" t="s">
        <v>130</v>
      </c>
      <c r="C59" s="2"/>
      <c r="D59" s="7"/>
      <c r="E59" s="1"/>
    </row>
    <row r="60" spans="1:5" ht="22.5">
      <c r="A60" s="1" t="s">
        <v>129</v>
      </c>
      <c r="B60" s="4" t="s">
        <v>69</v>
      </c>
      <c r="C60" s="2"/>
      <c r="D60" s="11"/>
      <c r="E60" s="1">
        <f>IF(D60="Y",2,0)</f>
        <v>0</v>
      </c>
    </row>
    <row r="61" spans="1:5" ht="12.75">
      <c r="A61" s="1"/>
      <c r="B61" s="5" t="s">
        <v>70</v>
      </c>
      <c r="C61" s="12"/>
      <c r="D61" s="11"/>
      <c r="E61" s="1">
        <f>IF(D61="Y",1,0)</f>
        <v>0</v>
      </c>
    </row>
    <row r="62" spans="1:5" ht="12.75">
      <c r="A62" s="1"/>
      <c r="B62" s="5" t="s">
        <v>71</v>
      </c>
      <c r="C62" s="13"/>
      <c r="D62" s="11"/>
      <c r="E62" s="1">
        <f>IF(D62="Y",1,0)</f>
        <v>0</v>
      </c>
    </row>
    <row r="63" spans="1:5" ht="18">
      <c r="A63" s="1"/>
      <c r="B63" s="15" t="s">
        <v>139</v>
      </c>
      <c r="C63" s="13"/>
      <c r="D63" s="1" t="str">
        <f>IF(SUM(E60:E62)&gt;=3,"PASS","FAIL")</f>
        <v>FAIL</v>
      </c>
      <c r="E63" s="20">
        <f>SUM(E60:E62)</f>
        <v>0</v>
      </c>
    </row>
    <row r="64" spans="1:5" ht="12.75">
      <c r="A64" s="1"/>
      <c r="B64" s="3" t="s">
        <v>117</v>
      </c>
      <c r="C64" s="13"/>
      <c r="D64" s="8"/>
      <c r="E64" s="1"/>
    </row>
    <row r="65" spans="1:5" ht="22.5">
      <c r="A65" s="1" t="s">
        <v>129</v>
      </c>
      <c r="B65" s="5" t="s">
        <v>72</v>
      </c>
      <c r="C65" s="13"/>
      <c r="D65" s="11"/>
      <c r="E65" s="1">
        <f>IF(D65="Y",2,0)</f>
        <v>0</v>
      </c>
    </row>
    <row r="66" spans="1:5" ht="12.75">
      <c r="A66" s="1"/>
      <c r="B66" s="5" t="s">
        <v>73</v>
      </c>
      <c r="C66" s="13"/>
      <c r="D66" s="11"/>
      <c r="E66" s="1">
        <f>IF(D66="Y",1,0)</f>
        <v>0</v>
      </c>
    </row>
    <row r="67" spans="1:5" ht="22.5">
      <c r="A67" s="1"/>
      <c r="B67" s="5" t="s">
        <v>74</v>
      </c>
      <c r="C67" s="13"/>
      <c r="D67" s="11"/>
      <c r="E67" s="1">
        <f>IF(D67="Y",1,0)</f>
        <v>0</v>
      </c>
    </row>
    <row r="68" spans="1:5" ht="18">
      <c r="A68" s="1"/>
      <c r="B68" s="15" t="s">
        <v>139</v>
      </c>
      <c r="C68" s="13"/>
      <c r="D68" s="1" t="str">
        <f>IF(SUM(E65:E67)&gt;=3,"PASS","FAIL")</f>
        <v>FAIL</v>
      </c>
      <c r="E68" s="20">
        <f>SUM(E65:E67)</f>
        <v>0</v>
      </c>
    </row>
    <row r="69" spans="1:5" ht="12.75">
      <c r="A69" s="1"/>
      <c r="B69" s="3" t="s">
        <v>118</v>
      </c>
      <c r="C69" s="13"/>
      <c r="D69" s="38"/>
      <c r="E69" s="1"/>
    </row>
    <row r="70" spans="1:5" ht="22.5">
      <c r="A70" s="1" t="s">
        <v>129</v>
      </c>
      <c r="B70" s="5" t="s">
        <v>76</v>
      </c>
      <c r="C70" s="13"/>
      <c r="D70" s="11"/>
      <c r="E70" s="1">
        <f>IF(D70="Y",4,0)</f>
        <v>0</v>
      </c>
    </row>
    <row r="71" spans="1:5" ht="12.75">
      <c r="A71" s="1" t="s">
        <v>129</v>
      </c>
      <c r="B71" s="5" t="s">
        <v>75</v>
      </c>
      <c r="C71" s="13"/>
      <c r="D71" s="11"/>
      <c r="E71" s="1">
        <f>IF(D71="Y",4,0)</f>
        <v>0</v>
      </c>
    </row>
    <row r="72" spans="1:5" ht="12.75">
      <c r="A72" s="1" t="s">
        <v>129</v>
      </c>
      <c r="B72" s="6" t="s">
        <v>77</v>
      </c>
      <c r="C72" s="13"/>
      <c r="D72" s="11"/>
      <c r="E72" s="1">
        <f>IF(D72="Y",4,0)</f>
        <v>0</v>
      </c>
    </row>
    <row r="73" spans="2:5" ht="12.75">
      <c r="B73" s="5" t="s">
        <v>78</v>
      </c>
      <c r="C73" s="12"/>
      <c r="D73" s="11"/>
      <c r="E73" s="1">
        <f>IF(D73="Y",1,0)</f>
        <v>0</v>
      </c>
    </row>
    <row r="74" spans="2:5" ht="12.75">
      <c r="B74" s="6" t="s">
        <v>79</v>
      </c>
      <c r="C74" s="12"/>
      <c r="D74" s="11"/>
      <c r="E74" s="1">
        <f>IF(D74="Y",1,0)</f>
        <v>0</v>
      </c>
    </row>
    <row r="75" spans="1:5" ht="12.75">
      <c r="A75" s="1"/>
      <c r="B75" s="5" t="s">
        <v>80</v>
      </c>
      <c r="C75" s="12"/>
      <c r="D75" s="11"/>
      <c r="E75" s="1">
        <f>IF(D75="Y",1,0)</f>
        <v>0</v>
      </c>
    </row>
    <row r="76" spans="1:5" ht="12.75">
      <c r="A76" s="1"/>
      <c r="B76" s="5" t="s">
        <v>81</v>
      </c>
      <c r="C76" s="12"/>
      <c r="D76" s="11"/>
      <c r="E76" s="1">
        <f>IF(D76="Y",1,0)</f>
        <v>0</v>
      </c>
    </row>
    <row r="77" spans="1:5" ht="18">
      <c r="A77" s="1"/>
      <c r="B77" s="15" t="s">
        <v>139</v>
      </c>
      <c r="C77" s="12"/>
      <c r="D77" s="1" t="str">
        <f>IF(SUM(E70:E76)&gt;=13,"PASS","FAIL")</f>
        <v>FAIL</v>
      </c>
      <c r="E77" s="20">
        <f>SUM(E70:E76)</f>
        <v>0</v>
      </c>
    </row>
    <row r="78" spans="1:5" ht="12.75">
      <c r="A78" s="1"/>
      <c r="B78" s="3" t="s">
        <v>119</v>
      </c>
      <c r="C78" s="12"/>
      <c r="D78" s="38"/>
      <c r="E78" s="1"/>
    </row>
    <row r="79" spans="1:5" ht="12.75">
      <c r="A79" s="1" t="s">
        <v>129</v>
      </c>
      <c r="B79" s="5" t="s">
        <v>82</v>
      </c>
      <c r="C79" s="12"/>
      <c r="D79" s="11"/>
      <c r="E79" s="1">
        <f>IF(D79="Y",2,0)</f>
        <v>0</v>
      </c>
    </row>
    <row r="80" spans="1:5" ht="22.5">
      <c r="A80" s="1"/>
      <c r="B80" s="5" t="s">
        <v>83</v>
      </c>
      <c r="C80" s="12"/>
      <c r="D80" s="11"/>
      <c r="E80" s="1">
        <f>IF(D80="Y",1,0)</f>
        <v>0</v>
      </c>
    </row>
    <row r="81" spans="1:5" ht="22.5">
      <c r="A81" s="1"/>
      <c r="B81" s="5" t="s">
        <v>84</v>
      </c>
      <c r="C81" s="12"/>
      <c r="D81" s="11"/>
      <c r="E81" s="1">
        <f>IF(D81="Y",1,0)</f>
        <v>0</v>
      </c>
    </row>
    <row r="82" spans="1:5" ht="18">
      <c r="A82" s="1"/>
      <c r="B82" s="15" t="s">
        <v>139</v>
      </c>
      <c r="C82" s="5"/>
      <c r="D82" s="1" t="str">
        <f>IF(SUM(E79:E81)&gt;=3,"PASS","FAIL")</f>
        <v>FAIL</v>
      </c>
      <c r="E82" s="20">
        <f>SUM(E79:E81)</f>
        <v>0</v>
      </c>
    </row>
    <row r="83" spans="2:5" ht="12.75">
      <c r="B83" s="3" t="s">
        <v>120</v>
      </c>
      <c r="C83" s="12"/>
      <c r="D83" s="38"/>
      <c r="E83" s="1"/>
    </row>
    <row r="84" spans="1:5" ht="12.75">
      <c r="A84" s="1" t="s">
        <v>129</v>
      </c>
      <c r="B84" s="5" t="s">
        <v>85</v>
      </c>
      <c r="C84" s="12"/>
      <c r="D84" s="11"/>
      <c r="E84" s="1">
        <f>IF(D84="Y",2,0)</f>
        <v>0</v>
      </c>
    </row>
    <row r="85" spans="1:5" ht="12.75">
      <c r="A85" s="1"/>
      <c r="B85" s="5" t="s">
        <v>86</v>
      </c>
      <c r="C85" s="12"/>
      <c r="D85" s="11"/>
      <c r="E85" s="1">
        <f>IF(D85="Y",1,0)</f>
        <v>0</v>
      </c>
    </row>
    <row r="86" spans="1:5" ht="12.75">
      <c r="A86" s="1"/>
      <c r="B86" s="5" t="s">
        <v>87</v>
      </c>
      <c r="C86" s="12"/>
      <c r="D86" s="11"/>
      <c r="E86" s="1">
        <f>IF(D86="Y",1,0)</f>
        <v>0</v>
      </c>
    </row>
    <row r="87" spans="1:5" ht="18">
      <c r="A87" s="1"/>
      <c r="B87" s="15" t="s">
        <v>139</v>
      </c>
      <c r="C87" s="12"/>
      <c r="D87" s="1" t="str">
        <f>IF(SUM(E84:E86)&gt;=3,"PASS","FAIL")</f>
        <v>FAIL</v>
      </c>
      <c r="E87" s="20">
        <f>SUM(E84:E86)</f>
        <v>0</v>
      </c>
    </row>
    <row r="88" spans="1:3" ht="12.75">
      <c r="A88" s="1"/>
      <c r="B88" s="3" t="s">
        <v>121</v>
      </c>
      <c r="C88" s="5"/>
    </row>
    <row r="89" spans="1:5" ht="22.5">
      <c r="A89" s="1" t="s">
        <v>129</v>
      </c>
      <c r="B89" s="5" t="s">
        <v>88</v>
      </c>
      <c r="C89" s="12"/>
      <c r="D89" s="11"/>
      <c r="E89" s="1">
        <f>IF(D89="Y",2,0)</f>
        <v>0</v>
      </c>
    </row>
    <row r="90" spans="1:5" ht="12.75">
      <c r="A90" s="1" t="s">
        <v>129</v>
      </c>
      <c r="B90" s="5" t="s">
        <v>89</v>
      </c>
      <c r="C90" s="12"/>
      <c r="D90" s="11"/>
      <c r="E90" s="1">
        <f>IF(D90="Y",2,0)</f>
        <v>0</v>
      </c>
    </row>
    <row r="91" spans="1:5" ht="12.75">
      <c r="A91" s="1"/>
      <c r="B91" s="5" t="s">
        <v>90</v>
      </c>
      <c r="C91" s="12"/>
      <c r="D91" s="11"/>
      <c r="E91" s="1">
        <f>IF(D91="Y",1,0)</f>
        <v>0</v>
      </c>
    </row>
    <row r="92" spans="1:5" ht="22.5">
      <c r="A92" s="1"/>
      <c r="B92" s="5" t="s">
        <v>91</v>
      </c>
      <c r="C92" s="12"/>
      <c r="D92" s="11"/>
      <c r="E92" s="1">
        <f>IF(D92="Y",1,0)</f>
        <v>0</v>
      </c>
    </row>
    <row r="93" spans="2:5" ht="18">
      <c r="B93" s="15" t="s">
        <v>139</v>
      </c>
      <c r="D93" s="1" t="str">
        <f>IF(SUM(E89:E92)&gt;=5,"PASS","FAIL")</f>
        <v>FAIL</v>
      </c>
      <c r="E93" s="20">
        <f>SUM(E89:E92)</f>
        <v>0</v>
      </c>
    </row>
    <row r="94" ht="12.75">
      <c r="B94" s="3" t="s">
        <v>122</v>
      </c>
    </row>
    <row r="95" spans="1:5" ht="22.5">
      <c r="A95" s="1" t="s">
        <v>129</v>
      </c>
      <c r="B95" s="5" t="s">
        <v>92</v>
      </c>
      <c r="C95" s="5"/>
      <c r="D95" s="11"/>
      <c r="E95" s="1">
        <f>IF(D92="Y",2,0)</f>
        <v>0</v>
      </c>
    </row>
    <row r="96" spans="1:5" ht="22.5">
      <c r="A96" s="1" t="s">
        <v>129</v>
      </c>
      <c r="B96" s="5" t="s">
        <v>93</v>
      </c>
      <c r="C96" s="12"/>
      <c r="D96" s="11"/>
      <c r="E96" s="1">
        <f>IF(D96="Y",2,0)</f>
        <v>0</v>
      </c>
    </row>
    <row r="97" spans="2:5" ht="22.5">
      <c r="B97" s="5" t="s">
        <v>94</v>
      </c>
      <c r="C97" s="12"/>
      <c r="D97" s="11"/>
      <c r="E97" s="1">
        <f>IF(D97="Y",1,0)</f>
        <v>0</v>
      </c>
    </row>
    <row r="98" spans="1:5" ht="22.5">
      <c r="A98" s="1"/>
      <c r="B98" s="5" t="s">
        <v>95</v>
      </c>
      <c r="C98" s="12"/>
      <c r="D98" s="11"/>
      <c r="E98" s="1">
        <f>IF(D98="Y",1,0)</f>
        <v>0</v>
      </c>
    </row>
    <row r="99" spans="1:5" ht="22.5">
      <c r="A99" s="1"/>
      <c r="B99" s="5" t="s">
        <v>96</v>
      </c>
      <c r="C99" s="12"/>
      <c r="D99" s="11"/>
      <c r="E99" s="1">
        <f>IF(D99="Y",1,0)</f>
        <v>0</v>
      </c>
    </row>
    <row r="100" spans="1:5" ht="18">
      <c r="A100" s="1"/>
      <c r="B100" s="15" t="s">
        <v>139</v>
      </c>
      <c r="C100" s="12"/>
      <c r="D100" s="1" t="str">
        <f>IF(SUM(E102:E106)&gt;=7,"PASS","FAIL")</f>
        <v>FAIL</v>
      </c>
      <c r="E100" s="20">
        <f>SUM(E95:E99)</f>
        <v>0</v>
      </c>
    </row>
    <row r="101" ht="12.75">
      <c r="B101" s="3" t="s">
        <v>126</v>
      </c>
    </row>
    <row r="102" spans="1:5" ht="12.75">
      <c r="A102" s="1" t="s">
        <v>129</v>
      </c>
      <c r="B102" s="5" t="s">
        <v>123</v>
      </c>
      <c r="C102" s="12"/>
      <c r="D102" s="11"/>
      <c r="E102" s="1">
        <f>IF(D102="Y",2,0)</f>
        <v>0</v>
      </c>
    </row>
    <row r="103" spans="1:5" ht="22.5">
      <c r="A103" s="1"/>
      <c r="B103" s="5" t="s">
        <v>124</v>
      </c>
      <c r="C103" s="12"/>
      <c r="D103" s="11"/>
      <c r="E103" s="1">
        <f>IF(D103="Y",1,0)</f>
        <v>0</v>
      </c>
    </row>
    <row r="104" spans="1:5" ht="22.5">
      <c r="A104" s="1"/>
      <c r="B104" s="5" t="s">
        <v>125</v>
      </c>
      <c r="C104" s="12"/>
      <c r="D104" s="11"/>
      <c r="E104" s="1">
        <f>IF(D104="Y",1,0)</f>
        <v>0</v>
      </c>
    </row>
    <row r="105" spans="1:5" ht="18">
      <c r="A105" s="1"/>
      <c r="B105" s="15" t="s">
        <v>139</v>
      </c>
      <c r="C105" s="12"/>
      <c r="D105" s="1" t="str">
        <f>IF(SUM(E102:E104)&gt;=3,"PASS","FAIL")</f>
        <v>FAIL</v>
      </c>
      <c r="E105" s="20">
        <f>SUM(E102:E104)</f>
        <v>0</v>
      </c>
    </row>
    <row r="106" spans="1:5" ht="12.75">
      <c r="A106" s="1"/>
      <c r="B106" s="3" t="s">
        <v>127</v>
      </c>
      <c r="C106" s="5"/>
      <c r="D106" s="9"/>
      <c r="E106" s="1"/>
    </row>
    <row r="107" spans="1:5" ht="22.5">
      <c r="A107" s="1" t="s">
        <v>129</v>
      </c>
      <c r="B107" s="5" t="s">
        <v>98</v>
      </c>
      <c r="C107" s="12"/>
      <c r="D107" s="11"/>
      <c r="E107" s="1">
        <f>IF(D107="Y",1,0)</f>
        <v>0</v>
      </c>
    </row>
    <row r="108" spans="1:5" ht="22.5">
      <c r="A108" s="1" t="s">
        <v>129</v>
      </c>
      <c r="B108" s="5" t="s">
        <v>99</v>
      </c>
      <c r="C108" s="12"/>
      <c r="D108" s="11"/>
      <c r="E108" s="1">
        <f>IF(D108="Y",1,0)</f>
        <v>0</v>
      </c>
    </row>
    <row r="109" spans="1:5" ht="12.75">
      <c r="A109" s="1" t="s">
        <v>129</v>
      </c>
      <c r="B109" s="5" t="s">
        <v>97</v>
      </c>
      <c r="C109" s="12"/>
      <c r="D109" s="11"/>
      <c r="E109" s="1">
        <f>IF(D109="Y",1,0)</f>
        <v>0</v>
      </c>
    </row>
    <row r="110" spans="1:5" ht="22.5">
      <c r="A110" s="1" t="s">
        <v>129</v>
      </c>
      <c r="B110" s="5" t="s">
        <v>100</v>
      </c>
      <c r="C110" s="12"/>
      <c r="D110" s="11"/>
      <c r="E110" s="1">
        <f>IF(D110="Y",1,0)</f>
        <v>0</v>
      </c>
    </row>
    <row r="111" spans="1:5" ht="22.5">
      <c r="A111" s="1" t="s">
        <v>129</v>
      </c>
      <c r="B111" s="5" t="s">
        <v>101</v>
      </c>
      <c r="C111" s="2"/>
      <c r="D111" s="11"/>
      <c r="E111" s="1">
        <f>IF(D111="Y",1,0)</f>
        <v>0</v>
      </c>
    </row>
    <row r="112" spans="1:5" ht="12.75">
      <c r="A112" s="1"/>
      <c r="B112" s="15" t="s">
        <v>140</v>
      </c>
      <c r="C112" s="2"/>
      <c r="D112" s="1" t="str">
        <f>IF(SUM(E107:E111)&gt;=5,"PASS","FAIL")</f>
        <v>FAIL</v>
      </c>
      <c r="E112" s="20">
        <f>SUM(E107:E111)</f>
        <v>0</v>
      </c>
    </row>
    <row r="113" ht="12.75">
      <c r="A113" s="1"/>
    </row>
    <row r="114" ht="12.75">
      <c r="A114" s="1"/>
    </row>
  </sheetData>
  <sheetProtection sheet="1" objects="1" scenarios="1"/>
  <mergeCells count="1">
    <mergeCell ref="B57:E57"/>
  </mergeCells>
  <dataValidations count="1">
    <dataValidation errorStyle="warning" type="list" allowBlank="1" showDropDown="1" showInputMessage="1" showErrorMessage="1" errorTitle="Input Error" error="You must enter either Y (for YES) or N (for No)." sqref="D107:D110 D60:D62 D102:D104 D89:D92 D65:D67 D69:D76 D78:D81 D83:D86 D95:D99">
      <formula1>"Y,y,N,n"</formula1>
    </dataValidation>
  </dataValidations>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57:E121"/>
  <sheetViews>
    <sheetView workbookViewId="0" topLeftCell="A64">
      <selection activeCell="D60" sqref="D60:D62"/>
    </sheetView>
  </sheetViews>
  <sheetFormatPr defaultColWidth="9.140625" defaultRowHeight="12.75"/>
  <cols>
    <col min="1" max="1" width="2.57421875" style="0" bestFit="1" customWidth="1"/>
    <col min="2" max="2" width="53.421875" style="0" customWidth="1"/>
    <col min="3" max="3" width="2.00390625" style="0" customWidth="1"/>
    <col min="4" max="4" width="20.57421875" style="0" bestFit="1" customWidth="1"/>
    <col min="5" max="5" width="9.28125" style="0" customWidth="1"/>
    <col min="9" max="9" width="14.57421875" style="0" customWidth="1"/>
  </cols>
  <sheetData>
    <row r="57" spans="1:5" ht="15.75">
      <c r="A57" s="1"/>
      <c r="B57" s="43" t="s">
        <v>102</v>
      </c>
      <c r="C57" s="46"/>
      <c r="D57" s="46"/>
      <c r="E57" s="47"/>
    </row>
    <row r="58" spans="1:5" ht="12.75">
      <c r="A58" s="1"/>
      <c r="B58" s="23"/>
      <c r="C58" s="30"/>
      <c r="D58" s="1" t="s">
        <v>128</v>
      </c>
      <c r="E58" s="23"/>
    </row>
    <row r="59" spans="1:5" ht="12.75">
      <c r="A59" s="1"/>
      <c r="B59" s="3" t="s">
        <v>145</v>
      </c>
      <c r="C59" s="28"/>
      <c r="D59" s="24"/>
      <c r="E59" s="24"/>
    </row>
    <row r="60" spans="1:5" ht="33.75">
      <c r="A60" s="1" t="s">
        <v>129</v>
      </c>
      <c r="B60" s="5" t="s">
        <v>103</v>
      </c>
      <c r="C60" s="28"/>
      <c r="D60" s="11"/>
      <c r="E60" s="1">
        <f>IF(D60="Y",2,0)</f>
        <v>0</v>
      </c>
    </row>
    <row r="61" spans="1:5" ht="22.5">
      <c r="A61" s="1"/>
      <c r="B61" s="5" t="s">
        <v>104</v>
      </c>
      <c r="C61" s="28"/>
      <c r="D61" s="11"/>
      <c r="E61" s="1">
        <f>IF(D61="Y",1,0)</f>
        <v>0</v>
      </c>
    </row>
    <row r="62" spans="1:5" ht="22.5">
      <c r="A62" s="1"/>
      <c r="B62" s="5" t="s">
        <v>105</v>
      </c>
      <c r="C62" s="28"/>
      <c r="D62" s="11"/>
      <c r="E62" s="1">
        <f>IF(D62="Y",1,0)</f>
        <v>0</v>
      </c>
    </row>
    <row r="63" spans="1:5" ht="18">
      <c r="A63" s="1"/>
      <c r="B63" s="15" t="s">
        <v>139</v>
      </c>
      <c r="D63" s="1" t="str">
        <f>IF(SUM(E60:E62)&gt;=3,"PASS","FAIL")</f>
        <v>FAIL</v>
      </c>
      <c r="E63" s="20">
        <f>SUM(E60:E62)</f>
        <v>0</v>
      </c>
    </row>
    <row r="64" spans="1:3" ht="12.75">
      <c r="A64" s="1"/>
      <c r="B64" s="3" t="s">
        <v>146</v>
      </c>
      <c r="C64" s="29"/>
    </row>
    <row r="65" spans="1:5" ht="22.5">
      <c r="A65" s="1" t="s">
        <v>129</v>
      </c>
      <c r="B65" s="5" t="s">
        <v>106</v>
      </c>
      <c r="C65" s="28"/>
      <c r="D65" s="11"/>
      <c r="E65" s="1">
        <f>IF(D65="Y",2,0)</f>
        <v>0</v>
      </c>
    </row>
    <row r="66" spans="2:5" ht="22.5">
      <c r="B66" s="5" t="s">
        <v>107</v>
      </c>
      <c r="C66" s="28"/>
      <c r="D66" s="11"/>
      <c r="E66" s="1">
        <f>IF(D66="Y",1,0)</f>
        <v>0</v>
      </c>
    </row>
    <row r="67" spans="1:5" ht="22.5">
      <c r="A67" s="1"/>
      <c r="B67" s="5" t="s">
        <v>108</v>
      </c>
      <c r="C67" s="28"/>
      <c r="D67" s="11"/>
      <c r="E67" s="1">
        <f>IF(D67="Y",1,0)</f>
        <v>0</v>
      </c>
    </row>
    <row r="68" spans="1:5" ht="18">
      <c r="A68" s="1"/>
      <c r="B68" s="15" t="s">
        <v>139</v>
      </c>
      <c r="C68" s="28"/>
      <c r="D68" s="1" t="str">
        <f>IF(SUM(E65:E67)&gt;=3,"PASS","FAIL")</f>
        <v>FAIL</v>
      </c>
      <c r="E68" s="20">
        <f>SUM(E65:E67)</f>
        <v>0</v>
      </c>
    </row>
    <row r="69" spans="1:3" ht="12.75">
      <c r="A69" s="1"/>
      <c r="B69" s="3" t="s">
        <v>148</v>
      </c>
      <c r="C69" s="29"/>
    </row>
    <row r="70" spans="1:5" ht="33.75">
      <c r="A70" s="1" t="s">
        <v>129</v>
      </c>
      <c r="B70" s="5" t="s">
        <v>155</v>
      </c>
      <c r="C70" s="28"/>
      <c r="D70" s="11"/>
      <c r="E70" s="1">
        <f>IF(D70="Y",3,0)</f>
        <v>0</v>
      </c>
    </row>
    <row r="71" spans="1:5" ht="22.5">
      <c r="A71" s="1" t="s">
        <v>129</v>
      </c>
      <c r="B71" s="5" t="s">
        <v>156</v>
      </c>
      <c r="C71" s="28"/>
      <c r="D71" s="11"/>
      <c r="E71" s="1">
        <f>IF(D71="Y",3,0)</f>
        <v>0</v>
      </c>
    </row>
    <row r="72" spans="1:5" ht="22.5">
      <c r="A72" s="1" t="s">
        <v>129</v>
      </c>
      <c r="B72" s="5" t="s">
        <v>157</v>
      </c>
      <c r="C72" s="28"/>
      <c r="D72" s="11"/>
      <c r="E72" s="1">
        <f>IF(D72="Y",3,0)</f>
        <v>0</v>
      </c>
    </row>
    <row r="73" spans="2:5" ht="12.75">
      <c r="B73" s="5" t="s">
        <v>158</v>
      </c>
      <c r="C73" s="28"/>
      <c r="D73" s="11"/>
      <c r="E73" s="1">
        <f>IF(D73="Y",1,0)</f>
        <v>0</v>
      </c>
    </row>
    <row r="74" spans="1:5" ht="22.5">
      <c r="A74" s="1"/>
      <c r="B74" s="5" t="s">
        <v>159</v>
      </c>
      <c r="C74" s="28"/>
      <c r="D74" s="11"/>
      <c r="E74" s="1">
        <f>IF(D74="Y",1,0)</f>
        <v>0</v>
      </c>
    </row>
    <row r="75" spans="1:5" ht="22.5">
      <c r="A75" s="1"/>
      <c r="B75" s="5" t="s">
        <v>160</v>
      </c>
      <c r="C75" s="28"/>
      <c r="D75" s="11"/>
      <c r="E75" s="1">
        <f>IF(D75="Y",1,0)</f>
        <v>0</v>
      </c>
    </row>
    <row r="76" spans="1:5" ht="22.5">
      <c r="A76" s="1"/>
      <c r="B76" s="5" t="s">
        <v>161</v>
      </c>
      <c r="C76" s="28"/>
      <c r="D76" s="11"/>
      <c r="E76" s="1">
        <f>IF(D76="Y",1,0)</f>
        <v>0</v>
      </c>
    </row>
    <row r="77" spans="1:5" ht="18">
      <c r="A77" s="1"/>
      <c r="B77" s="15" t="s">
        <v>109</v>
      </c>
      <c r="C77" s="29"/>
      <c r="D77" s="1" t="str">
        <f>IF(SUM(E70:E76)&gt;=11,"PASS","FAIL")</f>
        <v>FAIL</v>
      </c>
      <c r="E77" s="20">
        <f>SUM(E70:E76)</f>
        <v>0</v>
      </c>
    </row>
    <row r="78" spans="1:2" ht="12.75">
      <c r="A78" s="1"/>
      <c r="B78" s="3" t="s">
        <v>149</v>
      </c>
    </row>
    <row r="79" spans="1:5" ht="22.5">
      <c r="A79" s="1" t="s">
        <v>129</v>
      </c>
      <c r="B79" s="5" t="s">
        <v>110</v>
      </c>
      <c r="C79" s="28"/>
      <c r="D79" s="11"/>
      <c r="E79" s="1">
        <f>IF(D79="Y",3,0)</f>
        <v>0</v>
      </c>
    </row>
    <row r="80" spans="2:5" ht="22.5">
      <c r="B80" s="5" t="s">
        <v>111</v>
      </c>
      <c r="C80" s="28"/>
      <c r="D80" s="11"/>
      <c r="E80" s="1">
        <f>IF(D80="Y",1,0)</f>
        <v>0</v>
      </c>
    </row>
    <row r="81" spans="1:5" ht="22.5">
      <c r="A81" s="1"/>
      <c r="B81" s="5" t="s">
        <v>112</v>
      </c>
      <c r="C81" s="28"/>
      <c r="D81" s="11"/>
      <c r="E81" s="1">
        <f>IF(D81="Y",1,0)</f>
        <v>0</v>
      </c>
    </row>
    <row r="82" spans="1:5" ht="22.5">
      <c r="A82" s="1"/>
      <c r="B82" s="5" t="s">
        <v>113</v>
      </c>
      <c r="C82" s="28"/>
      <c r="D82" s="11"/>
      <c r="E82" s="1">
        <f>IF(D82="Y",1,0)</f>
        <v>0</v>
      </c>
    </row>
    <row r="83" spans="1:5" ht="18">
      <c r="A83" s="1"/>
      <c r="B83" s="15" t="s">
        <v>139</v>
      </c>
      <c r="C83" s="29"/>
      <c r="D83" s="1" t="str">
        <f>IF(SUM(E79:E82)&gt;=4,"PASS","FAIL")</f>
        <v>FAIL</v>
      </c>
      <c r="E83" s="20">
        <f>SUM(E79:E82)</f>
        <v>0</v>
      </c>
    </row>
    <row r="84" spans="1:2" ht="12.75">
      <c r="A84" s="1"/>
      <c r="B84" s="3" t="s">
        <v>150</v>
      </c>
    </row>
    <row r="85" spans="1:5" ht="22.5">
      <c r="A85" s="1" t="s">
        <v>129</v>
      </c>
      <c r="B85" s="5" t="s">
        <v>114</v>
      </c>
      <c r="C85" s="28"/>
      <c r="D85" s="11"/>
      <c r="E85" s="1">
        <f>IF(D85="Y",2,0)</f>
        <v>0</v>
      </c>
    </row>
    <row r="86" spans="2:5" ht="12.75">
      <c r="B86" s="5" t="s">
        <v>115</v>
      </c>
      <c r="C86" s="28"/>
      <c r="D86" s="11"/>
      <c r="E86" s="1">
        <f>IF(D86="Y",1,0)</f>
        <v>0</v>
      </c>
    </row>
    <row r="87" spans="1:5" ht="22.5">
      <c r="A87" s="1"/>
      <c r="B87" s="5" t="s">
        <v>116</v>
      </c>
      <c r="C87" s="28"/>
      <c r="D87" s="11"/>
      <c r="E87" s="1">
        <f>IF(D87="Y",1,0)</f>
        <v>0</v>
      </c>
    </row>
    <row r="88" spans="1:5" ht="18">
      <c r="A88" s="1"/>
      <c r="B88" s="15" t="s">
        <v>139</v>
      </c>
      <c r="C88" s="29"/>
      <c r="D88" s="1" t="str">
        <f>IF(SUM(E85:E87)&gt;=3,"PASS","FAIL")</f>
        <v>FAIL</v>
      </c>
      <c r="E88" s="20">
        <f>SUM(E85:E87)</f>
        <v>0</v>
      </c>
    </row>
    <row r="89" spans="1:2" ht="12.75">
      <c r="A89" s="1"/>
      <c r="B89" s="3" t="s">
        <v>151</v>
      </c>
    </row>
    <row r="90" spans="1:5" ht="22.5">
      <c r="A90" s="1" t="s">
        <v>129</v>
      </c>
      <c r="B90" s="5" t="s">
        <v>206</v>
      </c>
      <c r="C90" s="28"/>
      <c r="D90" s="11"/>
      <c r="E90" s="1">
        <f>IF(D90="Y",2,0)</f>
        <v>0</v>
      </c>
    </row>
    <row r="91" spans="1:5" ht="22.5">
      <c r="A91" s="1" t="s">
        <v>129</v>
      </c>
      <c r="B91" s="5" t="s">
        <v>207</v>
      </c>
      <c r="C91" s="28"/>
      <c r="D91" s="11"/>
      <c r="E91" s="1">
        <f>IF(D91="Y",2,0)</f>
        <v>0</v>
      </c>
    </row>
    <row r="92" spans="2:5" ht="22.5">
      <c r="B92" s="5" t="s">
        <v>208</v>
      </c>
      <c r="C92" s="28"/>
      <c r="D92" s="11"/>
      <c r="E92" s="1">
        <f>IF(D92="Y",1,0)</f>
        <v>0</v>
      </c>
    </row>
    <row r="93" spans="2:5" ht="22.5">
      <c r="B93" s="5" t="s">
        <v>209</v>
      </c>
      <c r="C93" s="28"/>
      <c r="D93" s="11"/>
      <c r="E93" s="1">
        <f>IF(D93="Y",1,0)</f>
        <v>0</v>
      </c>
    </row>
    <row r="94" spans="1:5" ht="18">
      <c r="A94" s="1"/>
      <c r="B94" s="15" t="s">
        <v>139</v>
      </c>
      <c r="C94" s="29"/>
      <c r="D94" s="1" t="str">
        <f>IF(SUM(E90:E93)&gt;=5,"PASS","FAIL")</f>
        <v>FAIL</v>
      </c>
      <c r="E94" s="20">
        <f>SUM(E90:E93)</f>
        <v>0</v>
      </c>
    </row>
    <row r="95" spans="1:2" ht="12.75">
      <c r="A95" s="1"/>
      <c r="B95" s="3" t="s">
        <v>152</v>
      </c>
    </row>
    <row r="96" spans="1:5" ht="22.5">
      <c r="A96" s="1" t="s">
        <v>129</v>
      </c>
      <c r="B96" s="5" t="s">
        <v>210</v>
      </c>
      <c r="C96" s="28"/>
      <c r="D96" s="11"/>
      <c r="E96" s="1">
        <f>IF(D96="Y",3,0)</f>
        <v>0</v>
      </c>
    </row>
    <row r="97" spans="1:5" ht="33.75">
      <c r="A97" s="1" t="s">
        <v>129</v>
      </c>
      <c r="B97" s="5" t="s">
        <v>211</v>
      </c>
      <c r="C97" s="28"/>
      <c r="D97" s="11"/>
      <c r="E97" s="1">
        <f>IF(D97="Y",3,0)</f>
        <v>0</v>
      </c>
    </row>
    <row r="98" spans="2:5" ht="22.5">
      <c r="B98" s="5" t="s">
        <v>212</v>
      </c>
      <c r="C98" s="28"/>
      <c r="D98" s="11"/>
      <c r="E98" s="1">
        <f>IF(D98="Y",1,0)</f>
        <v>0</v>
      </c>
    </row>
    <row r="99" spans="2:5" ht="22.5">
      <c r="B99" s="5" t="s">
        <v>213</v>
      </c>
      <c r="C99" s="28"/>
      <c r="D99" s="11"/>
      <c r="E99" s="1">
        <f>IF(D99="Y",1,0)</f>
        <v>0</v>
      </c>
    </row>
    <row r="100" spans="1:5" ht="22.5">
      <c r="A100" s="1"/>
      <c r="B100" s="5" t="s">
        <v>214</v>
      </c>
      <c r="C100" s="28"/>
      <c r="D100" s="11"/>
      <c r="E100" s="1">
        <f>IF(D100="Y",1,0)</f>
        <v>0</v>
      </c>
    </row>
    <row r="101" spans="1:5" ht="22.5">
      <c r="A101" s="1"/>
      <c r="B101" s="5" t="s">
        <v>215</v>
      </c>
      <c r="C101" s="28"/>
      <c r="D101" s="11"/>
      <c r="E101" s="1">
        <f>IF(D101="Y",1,0)</f>
        <v>0</v>
      </c>
    </row>
    <row r="102" spans="2:5" ht="18">
      <c r="B102" s="15" t="s">
        <v>109</v>
      </c>
      <c r="C102" s="29"/>
      <c r="D102" s="1" t="str">
        <f>IF(SUM(E96:E101)&gt;=8,"PASS","FAIL")</f>
        <v>FAIL</v>
      </c>
      <c r="E102" s="20">
        <f>SUM(E96:E101)</f>
        <v>0</v>
      </c>
    </row>
    <row r="103" spans="1:5" ht="12.75">
      <c r="A103" s="1"/>
      <c r="B103" s="3" t="s">
        <v>153</v>
      </c>
      <c r="C103" s="28"/>
      <c r="D103" s="22"/>
      <c r="E103" s="22"/>
    </row>
    <row r="104" spans="1:5" ht="22.5">
      <c r="A104" s="1" t="s">
        <v>129</v>
      </c>
      <c r="B104" s="5" t="s">
        <v>216</v>
      </c>
      <c r="C104" s="28"/>
      <c r="D104" s="11"/>
      <c r="E104" s="1">
        <f>IF(D104="Y",4,0)</f>
        <v>0</v>
      </c>
    </row>
    <row r="105" spans="1:5" ht="22.5">
      <c r="A105" s="1" t="s">
        <v>129</v>
      </c>
      <c r="B105" s="5" t="s">
        <v>217</v>
      </c>
      <c r="C105" s="28"/>
      <c r="D105" s="11"/>
      <c r="E105" s="1">
        <f>IF(D105="Y",4,0)</f>
        <v>0</v>
      </c>
    </row>
    <row r="106" spans="1:5" ht="33.75">
      <c r="A106" s="1" t="s">
        <v>129</v>
      </c>
      <c r="B106" s="5" t="s">
        <v>218</v>
      </c>
      <c r="C106" s="28"/>
      <c r="D106" s="11"/>
      <c r="E106" s="1">
        <f>IF(D106="Y",4,0)</f>
        <v>0</v>
      </c>
    </row>
    <row r="107" spans="1:5" ht="33.75">
      <c r="A107" s="1" t="s">
        <v>129</v>
      </c>
      <c r="B107" s="5" t="s">
        <v>219</v>
      </c>
      <c r="C107" s="28"/>
      <c r="D107" s="11"/>
      <c r="E107" s="1">
        <f>IF(D107="Y",4,0)</f>
        <v>0</v>
      </c>
    </row>
    <row r="108" spans="1:5" ht="33.75">
      <c r="A108" s="1" t="s">
        <v>129</v>
      </c>
      <c r="B108" s="5" t="s">
        <v>220</v>
      </c>
      <c r="C108" s="28"/>
      <c r="D108" s="11"/>
      <c r="E108" s="1">
        <f>IF(D108="Y",4,0)</f>
        <v>0</v>
      </c>
    </row>
    <row r="109" spans="1:5" ht="22.5">
      <c r="A109" s="1"/>
      <c r="B109" s="5" t="s">
        <v>221</v>
      </c>
      <c r="C109" s="28"/>
      <c r="D109" s="11"/>
      <c r="E109" s="1">
        <f>IF(D109="Y",1,0)</f>
        <v>0</v>
      </c>
    </row>
    <row r="110" spans="1:5" ht="33.75">
      <c r="A110" s="1"/>
      <c r="B110" s="5" t="s">
        <v>222</v>
      </c>
      <c r="C110" s="28"/>
      <c r="D110" s="11"/>
      <c r="E110" s="1">
        <f>IF(D110="Y",1,0)</f>
        <v>0</v>
      </c>
    </row>
    <row r="111" spans="1:5" ht="22.5">
      <c r="A111" s="1"/>
      <c r="B111" s="5" t="s">
        <v>223</v>
      </c>
      <c r="C111" s="28"/>
      <c r="D111" s="11"/>
      <c r="E111" s="1">
        <f>IF(D111="Y",1,0)</f>
        <v>0</v>
      </c>
    </row>
    <row r="112" spans="1:5" ht="33.75">
      <c r="A112" s="1"/>
      <c r="B112" s="5" t="s">
        <v>224</v>
      </c>
      <c r="C112" s="28"/>
      <c r="D112" s="11"/>
      <c r="E112" s="1">
        <f>IF(D112="Y",1,0)</f>
        <v>0</v>
      </c>
    </row>
    <row r="113" spans="1:5" ht="33.75">
      <c r="A113" s="1"/>
      <c r="B113" s="5" t="s">
        <v>225</v>
      </c>
      <c r="C113" s="28"/>
      <c r="D113" s="11"/>
      <c r="E113" s="1">
        <f>IF(D113="Y",1,0)</f>
        <v>0</v>
      </c>
    </row>
    <row r="114" spans="1:5" ht="18">
      <c r="A114" s="1"/>
      <c r="B114" s="15" t="s">
        <v>109</v>
      </c>
      <c r="C114" s="29"/>
      <c r="D114" s="1" t="str">
        <f>IF(SUM(E104:E113)&gt;=22,"PASS","FAIL")</f>
        <v>FAIL</v>
      </c>
      <c r="E114" s="20">
        <f>SUM(E104:E113)</f>
        <v>0</v>
      </c>
    </row>
    <row r="115" spans="1:5" ht="12.75">
      <c r="A115" s="1"/>
      <c r="B115" s="3" t="s">
        <v>154</v>
      </c>
      <c r="C115" s="28"/>
      <c r="D115" s="23"/>
      <c r="E115" s="23"/>
    </row>
    <row r="116" spans="1:5" ht="22.5">
      <c r="A116" s="1" t="s">
        <v>129</v>
      </c>
      <c r="B116" s="5" t="s">
        <v>162</v>
      </c>
      <c r="C116" s="28"/>
      <c r="D116" s="11"/>
      <c r="E116" s="1">
        <f>IF(D116="Y",1,0)</f>
        <v>0</v>
      </c>
    </row>
    <row r="117" spans="1:5" ht="22.5">
      <c r="A117" s="1" t="s">
        <v>129</v>
      </c>
      <c r="B117" s="5" t="s">
        <v>163</v>
      </c>
      <c r="C117" s="28"/>
      <c r="D117" s="11"/>
      <c r="E117" s="1">
        <f>IF(D117="Y",1,0)</f>
        <v>0</v>
      </c>
    </row>
    <row r="118" spans="1:5" ht="12.75">
      <c r="A118" s="1" t="s">
        <v>129</v>
      </c>
      <c r="B118" s="5" t="s">
        <v>164</v>
      </c>
      <c r="C118" s="28"/>
      <c r="D118" s="11"/>
      <c r="E118" s="1">
        <f>IF(D118="Y",1,0)</f>
        <v>0</v>
      </c>
    </row>
    <row r="119" spans="1:5" ht="22.5">
      <c r="A119" s="1" t="s">
        <v>129</v>
      </c>
      <c r="B119" s="21" t="s">
        <v>165</v>
      </c>
      <c r="C119" s="31"/>
      <c r="D119" s="11"/>
      <c r="E119" s="1">
        <f>IF(D119="Y",1,0)</f>
        <v>0</v>
      </c>
    </row>
    <row r="120" spans="1:5" ht="22.5">
      <c r="A120" s="1" t="s">
        <v>129</v>
      </c>
      <c r="B120" s="21" t="s">
        <v>166</v>
      </c>
      <c r="C120" s="31"/>
      <c r="D120" s="11"/>
      <c r="E120" s="1">
        <f>IF(D120="Y",1,0)</f>
        <v>0</v>
      </c>
    </row>
    <row r="121" spans="1:5" ht="18">
      <c r="A121" s="1"/>
      <c r="B121" s="15" t="s">
        <v>140</v>
      </c>
      <c r="C121" s="29"/>
      <c r="D121" s="1" t="str">
        <f>IF(SUM(E116:E120)&gt;=5,"PASS","FAIL")</f>
        <v>FAIL</v>
      </c>
      <c r="E121" s="20">
        <f>SUM(E116:E120)</f>
        <v>0</v>
      </c>
    </row>
  </sheetData>
  <sheetProtection sheet="1" objects="1" scenarios="1"/>
  <mergeCells count="1">
    <mergeCell ref="B57:E57"/>
  </mergeCells>
  <dataValidations count="1">
    <dataValidation errorStyle="warning" type="list" allowBlank="1" showDropDown="1" showInputMessage="1" showErrorMessage="1" errorTitle="Input Error" error="You must enter either Y (for YES) or N (for No)." sqref="D60:D62 D65:D67 D70:D76 D79:D82 D85:D87 D90:D93 D96:D101 D104:D113 D116:D119">
      <formula1>"Y,y,N,n"</formula1>
    </dataValidation>
  </dataValidations>
  <printOptions/>
  <pageMargins left="0.75" right="0.75" top="1" bottom="1" header="0.5" footer="0.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62:I133"/>
  <sheetViews>
    <sheetView workbookViewId="0" topLeftCell="A61">
      <selection activeCell="D65" sqref="D65:D67"/>
    </sheetView>
  </sheetViews>
  <sheetFormatPr defaultColWidth="9.140625" defaultRowHeight="12.75"/>
  <cols>
    <col min="1" max="1" width="2.57421875" style="0" bestFit="1" customWidth="1"/>
    <col min="2" max="2" width="41.57421875" style="0" customWidth="1"/>
    <col min="3" max="3" width="2.57421875" style="0" customWidth="1"/>
    <col min="4" max="4" width="20.57421875" style="0" bestFit="1" customWidth="1"/>
  </cols>
  <sheetData>
    <row r="62" spans="1:5" ht="15.75">
      <c r="A62" s="32"/>
      <c r="B62" s="43" t="s">
        <v>226</v>
      </c>
      <c r="C62" s="44"/>
      <c r="D62" s="44"/>
      <c r="E62" s="45"/>
    </row>
    <row r="63" spans="1:5" ht="12.75">
      <c r="A63" s="23"/>
      <c r="B63" s="23"/>
      <c r="C63" s="23"/>
      <c r="D63" s="1" t="s">
        <v>128</v>
      </c>
      <c r="E63" s="23"/>
    </row>
    <row r="64" spans="1:5" ht="12.75">
      <c r="A64" s="33"/>
      <c r="B64" s="3" t="s">
        <v>145</v>
      </c>
      <c r="C64" s="24"/>
      <c r="D64" s="24"/>
      <c r="E64" s="24"/>
    </row>
    <row r="65" spans="1:5" ht="33.75">
      <c r="A65" s="1" t="s">
        <v>129</v>
      </c>
      <c r="B65" s="5" t="s">
        <v>227</v>
      </c>
      <c r="C65" s="5"/>
      <c r="D65" s="11"/>
      <c r="E65" s="1">
        <f>IF(D65="Y",2,0)</f>
        <v>0</v>
      </c>
    </row>
    <row r="66" spans="1:5" ht="22.5">
      <c r="A66" s="1"/>
      <c r="B66" s="5" t="s">
        <v>228</v>
      </c>
      <c r="C66" s="5"/>
      <c r="D66" s="11"/>
      <c r="E66" s="1">
        <f>IF(D66="Y",1,0)</f>
        <v>0</v>
      </c>
    </row>
    <row r="67" spans="1:5" ht="22.5">
      <c r="A67" s="1"/>
      <c r="B67" s="5" t="s">
        <v>229</v>
      </c>
      <c r="C67" s="5"/>
      <c r="D67" s="11"/>
      <c r="E67" s="1">
        <f>IF(D67="Y",1,0)</f>
        <v>0</v>
      </c>
    </row>
    <row r="68" spans="2:5" ht="18">
      <c r="B68" s="15" t="s">
        <v>139</v>
      </c>
      <c r="C68" s="5"/>
      <c r="D68" s="1" t="str">
        <f>IF(SUM(E65:E67)&gt;=3,"PASS","FAIL")</f>
        <v>FAIL</v>
      </c>
      <c r="E68" s="20">
        <f>SUM(E65:E67)</f>
        <v>0</v>
      </c>
    </row>
    <row r="69" spans="1:5" ht="12.75">
      <c r="A69" s="1"/>
      <c r="B69" s="3" t="s">
        <v>146</v>
      </c>
      <c r="C69" s="21"/>
      <c r="D69" s="21"/>
      <c r="E69" s="25"/>
    </row>
    <row r="70" spans="1:5" ht="22.5">
      <c r="A70" s="1" t="s">
        <v>129</v>
      </c>
      <c r="B70" s="5" t="s">
        <v>230</v>
      </c>
      <c r="C70" s="5"/>
      <c r="D70" s="11"/>
      <c r="E70" s="1">
        <f>IF(D70="Y",3,0)</f>
        <v>0</v>
      </c>
    </row>
    <row r="71" spans="2:5" ht="22.5">
      <c r="B71" s="5" t="s">
        <v>231</v>
      </c>
      <c r="C71" s="5"/>
      <c r="D71" s="11"/>
      <c r="E71" s="1">
        <f>IF(D71="Y",1,0)</f>
        <v>0</v>
      </c>
    </row>
    <row r="72" spans="1:5" ht="33.75">
      <c r="A72" s="1"/>
      <c r="B72" s="5" t="s">
        <v>232</v>
      </c>
      <c r="C72" s="5"/>
      <c r="D72" s="11"/>
      <c r="E72" s="1">
        <f>IF(D72="Y",1,0)</f>
        <v>0</v>
      </c>
    </row>
    <row r="73" spans="1:5" ht="22.5">
      <c r="A73" s="1"/>
      <c r="B73" s="5" t="s">
        <v>233</v>
      </c>
      <c r="C73" s="5"/>
      <c r="D73" s="11"/>
      <c r="E73" s="1">
        <f>IF(D73="Y",1,0)</f>
        <v>0</v>
      </c>
    </row>
    <row r="74" spans="1:5" ht="18">
      <c r="A74" s="23"/>
      <c r="B74" s="15" t="s">
        <v>139</v>
      </c>
      <c r="C74" s="5"/>
      <c r="D74" s="1" t="str">
        <f>IF(SUM(E70:E73)&gt;=4,"PASS","FAIL")</f>
        <v>FAIL</v>
      </c>
      <c r="E74" s="20">
        <f>SUM(E70:E73)</f>
        <v>0</v>
      </c>
    </row>
    <row r="75" spans="1:5" ht="12.75">
      <c r="A75" s="1"/>
      <c r="B75" s="3" t="s">
        <v>148</v>
      </c>
      <c r="C75" s="21"/>
      <c r="D75" s="21"/>
      <c r="E75" s="1"/>
    </row>
    <row r="76" spans="1:5" ht="22.5">
      <c r="A76" s="1" t="s">
        <v>129</v>
      </c>
      <c r="B76" s="5" t="s">
        <v>235</v>
      </c>
      <c r="C76" s="5"/>
      <c r="D76" s="11"/>
      <c r="E76" s="1">
        <f>IF(D76="Y",7,0)</f>
        <v>0</v>
      </c>
    </row>
    <row r="77" spans="1:5" ht="22.5">
      <c r="A77" s="1" t="s">
        <v>129</v>
      </c>
      <c r="B77" s="5" t="s">
        <v>236</v>
      </c>
      <c r="C77" s="5"/>
      <c r="D77" s="11"/>
      <c r="E77" s="1">
        <f>IF(D77="Y",7,0)</f>
        <v>0</v>
      </c>
    </row>
    <row r="78" spans="2:5" ht="22.5">
      <c r="B78" s="5" t="s">
        <v>237</v>
      </c>
      <c r="C78" s="5"/>
      <c r="D78" s="11"/>
      <c r="E78" s="1">
        <f>IF(D78="Y",1,0)</f>
        <v>0</v>
      </c>
    </row>
    <row r="79" spans="2:5" ht="22.5">
      <c r="B79" s="5" t="s">
        <v>239</v>
      </c>
      <c r="C79" s="5"/>
      <c r="D79" s="11"/>
      <c r="E79" s="1">
        <f>IF(D79="Y",1,0)</f>
        <v>0</v>
      </c>
    </row>
    <row r="80" spans="1:5" ht="12.75">
      <c r="A80" s="1" t="s">
        <v>129</v>
      </c>
      <c r="B80" s="5" t="s">
        <v>238</v>
      </c>
      <c r="C80" s="5"/>
      <c r="D80" s="11"/>
      <c r="E80" s="1">
        <f>IF(D80="Y",7,0)</f>
        <v>0</v>
      </c>
    </row>
    <row r="81" spans="1:5" ht="22.5">
      <c r="A81" s="1"/>
      <c r="B81" s="5" t="s">
        <v>240</v>
      </c>
      <c r="C81" s="5"/>
      <c r="D81" s="11"/>
      <c r="E81" s="1">
        <f aca="true" t="shared" si="0" ref="E81:E87">IF(D81="Y",1,0)</f>
        <v>0</v>
      </c>
    </row>
    <row r="82" spans="1:5" ht="22.5">
      <c r="A82" s="1"/>
      <c r="B82" s="5" t="s">
        <v>241</v>
      </c>
      <c r="C82" s="5"/>
      <c r="D82" s="11"/>
      <c r="E82" s="1">
        <f t="shared" si="0"/>
        <v>0</v>
      </c>
    </row>
    <row r="83" spans="1:5" ht="12.75">
      <c r="A83" s="1"/>
      <c r="B83" s="5" t="s">
        <v>242</v>
      </c>
      <c r="C83" s="5"/>
      <c r="D83" s="11"/>
      <c r="E83" s="1">
        <f t="shared" si="0"/>
        <v>0</v>
      </c>
    </row>
    <row r="84" spans="1:5" ht="12.75">
      <c r="A84" s="34"/>
      <c r="B84" s="5" t="s">
        <v>243</v>
      </c>
      <c r="C84" s="5"/>
      <c r="D84" s="11"/>
      <c r="E84" s="1">
        <f t="shared" si="0"/>
        <v>0</v>
      </c>
    </row>
    <row r="85" spans="2:6" ht="22.5">
      <c r="B85" s="5" t="s">
        <v>244</v>
      </c>
      <c r="C85" s="5"/>
      <c r="D85" s="11"/>
      <c r="E85" s="1">
        <f t="shared" si="0"/>
        <v>0</v>
      </c>
      <c r="F85" s="1"/>
    </row>
    <row r="86" spans="2:6" ht="12.75">
      <c r="B86" s="5" t="s">
        <v>245</v>
      </c>
      <c r="C86" s="5"/>
      <c r="D86" s="11"/>
      <c r="E86" s="1">
        <f t="shared" si="0"/>
        <v>0</v>
      </c>
      <c r="F86" s="1"/>
    </row>
    <row r="87" spans="2:5" ht="22.5">
      <c r="B87" s="5" t="s">
        <v>246</v>
      </c>
      <c r="C87" s="5"/>
      <c r="D87" s="11"/>
      <c r="E87" s="1">
        <f t="shared" si="0"/>
        <v>0</v>
      </c>
    </row>
    <row r="88" spans="2:5" ht="18">
      <c r="B88" s="15" t="s">
        <v>234</v>
      </c>
      <c r="C88" s="5"/>
      <c r="D88" s="1" t="str">
        <f>IF(SUM(E76:E87)&gt;=24,"PASS","FAIL")</f>
        <v>FAIL</v>
      </c>
      <c r="E88" s="20">
        <f>SUM(E76:E87)</f>
        <v>0</v>
      </c>
    </row>
    <row r="89" spans="2:5" ht="12.75">
      <c r="B89" s="3" t="s">
        <v>149</v>
      </c>
      <c r="C89" s="21"/>
      <c r="D89" s="21"/>
      <c r="E89" s="1"/>
    </row>
    <row r="90" spans="1:5" ht="33.75">
      <c r="A90" s="1" t="s">
        <v>129</v>
      </c>
      <c r="B90" s="5" t="s">
        <v>247</v>
      </c>
      <c r="C90" s="5"/>
      <c r="D90" s="11"/>
      <c r="E90" s="1">
        <f>IF(D90="Y",2,0)</f>
        <v>0</v>
      </c>
    </row>
    <row r="91" spans="1:5" ht="33.75">
      <c r="A91" s="1"/>
      <c r="B91" s="5" t="s">
        <v>248</v>
      </c>
      <c r="C91" s="5"/>
      <c r="D91" s="11"/>
      <c r="E91" s="1">
        <f>IF(D91="Y",1,0)</f>
        <v>0</v>
      </c>
    </row>
    <row r="92" spans="1:5" ht="22.5">
      <c r="A92" s="1"/>
      <c r="B92" s="5" t="s">
        <v>249</v>
      </c>
      <c r="C92" s="5"/>
      <c r="D92" s="11"/>
      <c r="E92" s="1">
        <f>IF(D92="Y",1,0)</f>
        <v>0</v>
      </c>
    </row>
    <row r="93" spans="1:5" ht="18">
      <c r="A93" s="1"/>
      <c r="B93" s="15" t="s">
        <v>139</v>
      </c>
      <c r="C93" s="5"/>
      <c r="D93" s="1" t="str">
        <f>IF(SUM(E90:E92)&gt;=3,"PASS","FAIL")</f>
        <v>FAIL</v>
      </c>
      <c r="E93" s="20">
        <f>SUM(E90:E92)</f>
        <v>0</v>
      </c>
    </row>
    <row r="94" spans="2:5" ht="12.75">
      <c r="B94" s="3" t="s">
        <v>150</v>
      </c>
      <c r="C94" s="21"/>
      <c r="D94" s="21"/>
      <c r="E94" s="1"/>
    </row>
    <row r="95" spans="1:5" ht="22.5">
      <c r="A95" s="1" t="s">
        <v>129</v>
      </c>
      <c r="B95" s="5" t="s">
        <v>250</v>
      </c>
      <c r="C95" s="5"/>
      <c r="D95" s="11"/>
      <c r="E95" s="1">
        <f>IF(D95="Y",2,0)</f>
        <v>0</v>
      </c>
    </row>
    <row r="96" spans="1:5" ht="22.5">
      <c r="A96" s="33"/>
      <c r="B96" s="5" t="s">
        <v>251</v>
      </c>
      <c r="C96" s="5"/>
      <c r="D96" s="11"/>
      <c r="E96" s="1">
        <f>IF(D96="Y",1,0)</f>
        <v>0</v>
      </c>
    </row>
    <row r="97" spans="1:5" ht="12.75">
      <c r="A97" s="1"/>
      <c r="B97" s="5" t="s">
        <v>252</v>
      </c>
      <c r="C97" s="5"/>
      <c r="D97" s="11"/>
      <c r="E97" s="1">
        <f>IF(D97="Y",1,0)</f>
        <v>0</v>
      </c>
    </row>
    <row r="98" spans="1:5" ht="18">
      <c r="A98" s="1"/>
      <c r="B98" s="15" t="s">
        <v>139</v>
      </c>
      <c r="C98" s="5"/>
      <c r="D98" s="1" t="str">
        <f>IF(SUM(E95:E97)&gt;=4,"PASS","FAIL")</f>
        <v>FAIL</v>
      </c>
      <c r="E98" s="20">
        <f>SUM(E95:E97)</f>
        <v>0</v>
      </c>
    </row>
    <row r="99" spans="1:5" ht="12.75">
      <c r="A99" s="1"/>
      <c r="B99" s="3" t="s">
        <v>151</v>
      </c>
      <c r="C99" s="21"/>
      <c r="D99" s="21"/>
      <c r="E99" s="1"/>
    </row>
    <row r="100" spans="1:5" ht="22.5">
      <c r="A100" s="1" t="s">
        <v>129</v>
      </c>
      <c r="B100" s="5" t="s">
        <v>253</v>
      </c>
      <c r="C100" s="5"/>
      <c r="D100" s="11"/>
      <c r="E100" s="1">
        <f>IF(D100="Y",2,0)</f>
        <v>0</v>
      </c>
    </row>
    <row r="101" spans="1:5" ht="22.5">
      <c r="A101" s="1" t="s">
        <v>129</v>
      </c>
      <c r="B101" s="5" t="s">
        <v>254</v>
      </c>
      <c r="C101" s="5"/>
      <c r="D101" s="11"/>
      <c r="E101" s="1">
        <f>IF(D101="Y",2,0)</f>
        <v>0</v>
      </c>
    </row>
    <row r="102" spans="1:5" ht="22.5">
      <c r="A102" s="34"/>
      <c r="B102" s="5" t="s">
        <v>255</v>
      </c>
      <c r="C102" s="5"/>
      <c r="D102" s="11"/>
      <c r="E102" s="1">
        <f>IF(D102="Y",1,0)</f>
        <v>0</v>
      </c>
    </row>
    <row r="103" spans="1:5" ht="22.5">
      <c r="A103" s="1"/>
      <c r="B103" s="5" t="s">
        <v>0</v>
      </c>
      <c r="C103" s="5"/>
      <c r="D103" s="11"/>
      <c r="E103" s="1">
        <f>IF(D103="Y",1,0)</f>
        <v>0</v>
      </c>
    </row>
    <row r="104" spans="1:5" ht="18">
      <c r="A104" s="1"/>
      <c r="B104" s="15" t="s">
        <v>139</v>
      </c>
      <c r="C104" s="5"/>
      <c r="D104" s="1" t="str">
        <f>IF(SUM(E100:E103)&gt;=5,"PASS","FAIL")</f>
        <v>FAIL</v>
      </c>
      <c r="E104" s="20">
        <f>SUM(E100:E103)</f>
        <v>0</v>
      </c>
    </row>
    <row r="105" spans="1:5" ht="12.75">
      <c r="A105" s="1"/>
      <c r="B105" s="3" t="s">
        <v>152</v>
      </c>
      <c r="C105" s="22"/>
      <c r="D105" s="22"/>
      <c r="E105" s="1"/>
    </row>
    <row r="106" spans="1:5" ht="22.5">
      <c r="A106" s="1" t="s">
        <v>129</v>
      </c>
      <c r="B106" s="5" t="s">
        <v>1</v>
      </c>
      <c r="C106" s="5"/>
      <c r="D106" s="11"/>
      <c r="E106" s="1">
        <f>IF(D106="Y",5,0)</f>
        <v>0</v>
      </c>
    </row>
    <row r="107" spans="1:5" ht="33.75">
      <c r="A107" s="1" t="s">
        <v>129</v>
      </c>
      <c r="B107" s="5" t="s">
        <v>2</v>
      </c>
      <c r="C107" s="5"/>
      <c r="D107" s="11"/>
      <c r="E107" s="1">
        <f>IF(D107="Y",5,0)</f>
        <v>0</v>
      </c>
    </row>
    <row r="108" spans="1:5" ht="22.5">
      <c r="A108" s="1"/>
      <c r="B108" s="5" t="s">
        <v>3</v>
      </c>
      <c r="C108" s="5"/>
      <c r="D108" s="11"/>
      <c r="E108" s="1">
        <f aca="true" t="shared" si="1" ref="E108:E113">IF(D108="Y",1,0)</f>
        <v>0</v>
      </c>
    </row>
    <row r="109" spans="2:5" ht="33.75">
      <c r="B109" s="5" t="s">
        <v>4</v>
      </c>
      <c r="C109" s="5"/>
      <c r="D109" s="11"/>
      <c r="E109" s="1">
        <f t="shared" si="1"/>
        <v>0</v>
      </c>
    </row>
    <row r="110" spans="1:5" ht="33.75">
      <c r="A110" s="1"/>
      <c r="B110" s="5" t="s">
        <v>5</v>
      </c>
      <c r="C110" s="5"/>
      <c r="D110" s="11"/>
      <c r="E110" s="1">
        <f t="shared" si="1"/>
        <v>0</v>
      </c>
    </row>
    <row r="111" spans="1:5" ht="33.75">
      <c r="A111" s="1"/>
      <c r="B111" s="5" t="s">
        <v>6</v>
      </c>
      <c r="C111" s="5"/>
      <c r="D111" s="11"/>
      <c r="E111" s="1">
        <f t="shared" si="1"/>
        <v>0</v>
      </c>
    </row>
    <row r="112" spans="1:5" ht="33.75">
      <c r="A112" s="1"/>
      <c r="B112" s="5" t="s">
        <v>7</v>
      </c>
      <c r="C112" s="5"/>
      <c r="D112" s="11"/>
      <c r="E112" s="1">
        <f t="shared" si="1"/>
        <v>0</v>
      </c>
    </row>
    <row r="113" spans="1:5" ht="22.5">
      <c r="A113" s="1"/>
      <c r="B113" s="5" t="s">
        <v>8</v>
      </c>
      <c r="C113" s="5"/>
      <c r="D113" s="11"/>
      <c r="E113" s="1">
        <f t="shared" si="1"/>
        <v>0</v>
      </c>
    </row>
    <row r="114" spans="2:5" ht="18">
      <c r="B114" s="15" t="s">
        <v>109</v>
      </c>
      <c r="C114" s="5"/>
      <c r="D114" s="1" t="str">
        <f>IF(SUM(E106:E113)&gt;=12,"PASS","FAIL")</f>
        <v>FAIL</v>
      </c>
      <c r="E114" s="20">
        <f>SUM(E106:E113)</f>
        <v>0</v>
      </c>
    </row>
    <row r="115" spans="2:5" ht="12.75">
      <c r="B115" s="3" t="s">
        <v>153</v>
      </c>
      <c r="C115" s="22"/>
      <c r="D115" s="22"/>
      <c r="E115" s="22"/>
    </row>
    <row r="116" spans="1:5" ht="22.5">
      <c r="A116" s="1" t="s">
        <v>129</v>
      </c>
      <c r="B116" s="5" t="s">
        <v>9</v>
      </c>
      <c r="C116" s="5"/>
      <c r="D116" s="11"/>
      <c r="E116" s="1">
        <f>IF(D116="Y",5,0)</f>
        <v>0</v>
      </c>
    </row>
    <row r="117" spans="1:5" ht="22.5">
      <c r="A117" s="1" t="s">
        <v>129</v>
      </c>
      <c r="B117" s="5" t="s">
        <v>10</v>
      </c>
      <c r="C117" s="5"/>
      <c r="D117" s="11"/>
      <c r="E117" s="1">
        <f>IF(D117="Y",5,0)</f>
        <v>0</v>
      </c>
    </row>
    <row r="118" spans="1:5" ht="22.5">
      <c r="A118" s="1" t="s">
        <v>129</v>
      </c>
      <c r="B118" s="5" t="s">
        <v>11</v>
      </c>
      <c r="C118" s="5"/>
      <c r="D118" s="11"/>
      <c r="E118" s="1">
        <f>IF(D118="Y",5,0)</f>
        <v>0</v>
      </c>
    </row>
    <row r="119" spans="1:5" ht="22.5">
      <c r="A119" s="1" t="s">
        <v>129</v>
      </c>
      <c r="B119" s="5" t="s">
        <v>12</v>
      </c>
      <c r="C119" s="5"/>
      <c r="D119" s="11"/>
      <c r="E119" s="1">
        <f>IF(D119="Y",5,0)</f>
        <v>0</v>
      </c>
    </row>
    <row r="120" spans="1:5" ht="22.5">
      <c r="A120" s="1" t="s">
        <v>129</v>
      </c>
      <c r="B120" s="5" t="s">
        <v>13</v>
      </c>
      <c r="C120" s="5"/>
      <c r="D120" s="11"/>
      <c r="E120" s="1">
        <f>IF(D120="Y",5,0)</f>
        <v>0</v>
      </c>
    </row>
    <row r="121" spans="2:9" ht="45">
      <c r="B121" s="5" t="s">
        <v>14</v>
      </c>
      <c r="C121" s="5"/>
      <c r="D121" s="11"/>
      <c r="E121" s="1">
        <f>IF(D121="Y",1,0)</f>
        <v>0</v>
      </c>
      <c r="G121" s="22"/>
      <c r="H121" s="22"/>
      <c r="I121" s="1"/>
    </row>
    <row r="122" spans="2:5" ht="22.5">
      <c r="B122" s="5" t="s">
        <v>15</v>
      </c>
      <c r="C122" s="5"/>
      <c r="D122" s="11"/>
      <c r="E122" s="1">
        <f>IF(D122="Y",1,0)</f>
        <v>0</v>
      </c>
    </row>
    <row r="123" spans="2:5" ht="22.5">
      <c r="B123" s="5" t="s">
        <v>16</v>
      </c>
      <c r="C123" s="5"/>
      <c r="D123" s="11"/>
      <c r="E123" s="1">
        <f>IF(D123="Y",1,0)</f>
        <v>0</v>
      </c>
    </row>
    <row r="124" spans="2:5" ht="33.75">
      <c r="B124" s="5" t="s">
        <v>17</v>
      </c>
      <c r="C124" s="5"/>
      <c r="D124" s="11"/>
      <c r="E124" s="1">
        <f>IF(D124="Y",1,0)</f>
        <v>0</v>
      </c>
    </row>
    <row r="125" spans="2:5" ht="33.75">
      <c r="B125" s="5" t="s">
        <v>18</v>
      </c>
      <c r="C125" s="5"/>
      <c r="D125" s="11"/>
      <c r="E125" s="1">
        <f>IF(D125="Y",1,0)</f>
        <v>0</v>
      </c>
    </row>
    <row r="126" spans="2:5" ht="18">
      <c r="B126" s="15" t="s">
        <v>109</v>
      </c>
      <c r="C126" s="23"/>
      <c r="D126" s="1" t="str">
        <f>IF(SUM(E116:E125)&gt;=27,"PASS","FAIL")</f>
        <v>FAIL</v>
      </c>
      <c r="E126" s="20">
        <f>SUM(E116:E125)</f>
        <v>0</v>
      </c>
    </row>
    <row r="127" spans="1:2" ht="12.75">
      <c r="A127" s="23"/>
      <c r="B127" s="3" t="s">
        <v>154</v>
      </c>
    </row>
    <row r="128" spans="1:5" ht="33.75">
      <c r="A128" s="1" t="s">
        <v>129</v>
      </c>
      <c r="B128" s="5" t="s">
        <v>19</v>
      </c>
      <c r="C128" s="5"/>
      <c r="D128" s="11"/>
      <c r="E128" s="1">
        <f>IF(D128="Y",1,0)</f>
        <v>0</v>
      </c>
    </row>
    <row r="129" spans="1:5" ht="22.5">
      <c r="A129" s="1" t="s">
        <v>129</v>
      </c>
      <c r="B129" s="5" t="s">
        <v>20</v>
      </c>
      <c r="C129" s="5"/>
      <c r="D129" s="11"/>
      <c r="E129" s="1">
        <f>IF(D129="Y",1,0)</f>
        <v>0</v>
      </c>
    </row>
    <row r="130" spans="1:5" ht="22.5">
      <c r="A130" s="1" t="s">
        <v>129</v>
      </c>
      <c r="B130" s="5" t="s">
        <v>21</v>
      </c>
      <c r="C130" s="5"/>
      <c r="D130" s="11"/>
      <c r="E130" s="1">
        <f>IF(D130="Y",1,0)</f>
        <v>0</v>
      </c>
    </row>
    <row r="131" spans="1:5" ht="22.5">
      <c r="A131" s="1" t="s">
        <v>129</v>
      </c>
      <c r="B131" s="5" t="s">
        <v>22</v>
      </c>
      <c r="C131" s="5"/>
      <c r="D131" s="11"/>
      <c r="E131" s="1">
        <f>IF(D131="Y",1,0)</f>
        <v>0</v>
      </c>
    </row>
    <row r="132" spans="1:5" ht="22.5">
      <c r="A132" s="1" t="s">
        <v>129</v>
      </c>
      <c r="B132" s="5" t="s">
        <v>23</v>
      </c>
      <c r="C132" s="5"/>
      <c r="D132" s="11"/>
      <c r="E132" s="1">
        <f>IF(D132="Y",1,0)</f>
        <v>0</v>
      </c>
    </row>
    <row r="133" spans="2:5" ht="18">
      <c r="B133" s="15" t="s">
        <v>141</v>
      </c>
      <c r="C133" s="5"/>
      <c r="D133" s="1" t="str">
        <f>IF(SUM(E128:E132)&gt;=5,"PASS","FAIL")</f>
        <v>FAIL</v>
      </c>
      <c r="E133" s="20">
        <f>SUM(E128:E132)</f>
        <v>0</v>
      </c>
    </row>
  </sheetData>
  <sheetProtection sheet="1" objects="1" scenarios="1"/>
  <mergeCells count="1">
    <mergeCell ref="B62:E62"/>
  </mergeCells>
  <dataValidations count="1">
    <dataValidation errorStyle="warning" type="list" allowBlank="1" showDropDown="1" showInputMessage="1" showErrorMessage="1" errorTitle="Input Error" error="You must enter either Y (for YES) or N (for No)." sqref="D100:D103 D65:D67 D70:D73 D76:D87 D90:D92 D95:D97 D106:D113 D116:D123 D128:D131">
      <formula1>"Y,y,N,n"</formula1>
    </dataValidation>
  </dataValidations>
  <printOptions/>
  <pageMargins left="0.75" right="0.75" top="1" bottom="1" header="0.5" footer="0.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62:E137"/>
  <sheetViews>
    <sheetView workbookViewId="0" topLeftCell="A61">
      <selection activeCell="A61" sqref="A61"/>
    </sheetView>
  </sheetViews>
  <sheetFormatPr defaultColWidth="9.140625" defaultRowHeight="12.75"/>
  <cols>
    <col min="1" max="1" width="2.57421875" style="0" bestFit="1" customWidth="1"/>
    <col min="2" max="2" width="53.00390625" style="0" customWidth="1"/>
    <col min="3" max="3" width="2.421875" style="0" customWidth="1"/>
    <col min="4" max="4" width="20.57421875" style="0" bestFit="1" customWidth="1"/>
  </cols>
  <sheetData>
    <row r="62" spans="1:5" ht="15.75">
      <c r="A62" s="23"/>
      <c r="B62" s="43" t="s">
        <v>24</v>
      </c>
      <c r="C62" s="44"/>
      <c r="D62" s="44"/>
      <c r="E62" s="45"/>
    </row>
    <row r="63" spans="1:5" ht="12.75">
      <c r="A63" s="23"/>
      <c r="B63" s="23"/>
      <c r="C63" s="23"/>
      <c r="D63" s="1" t="s">
        <v>128</v>
      </c>
      <c r="E63" s="23"/>
    </row>
    <row r="64" spans="1:5" ht="12.75">
      <c r="A64" s="35"/>
      <c r="B64" s="3" t="s">
        <v>145</v>
      </c>
      <c r="C64" s="5"/>
      <c r="D64" s="5"/>
      <c r="E64" s="6"/>
    </row>
    <row r="65" spans="1:5" ht="33.75">
      <c r="A65" s="1" t="s">
        <v>129</v>
      </c>
      <c r="B65" s="5" t="s">
        <v>25</v>
      </c>
      <c r="C65" s="12"/>
      <c r="D65" s="11"/>
      <c r="E65" s="1">
        <f>IF(D65="Y",2,0)</f>
        <v>0</v>
      </c>
    </row>
    <row r="66" spans="1:5" ht="22.5">
      <c r="A66" s="1"/>
      <c r="B66" s="5" t="s">
        <v>26</v>
      </c>
      <c r="C66" s="12"/>
      <c r="D66" s="11"/>
      <c r="E66" s="1">
        <f>IF(D66="Y",1,0)</f>
        <v>0</v>
      </c>
    </row>
    <row r="67" spans="1:5" ht="22.5">
      <c r="A67" s="1"/>
      <c r="B67" s="5" t="s">
        <v>27</v>
      </c>
      <c r="C67" s="13"/>
      <c r="D67" s="11"/>
      <c r="E67" s="1">
        <f>IF(D67="Y",1,0)</f>
        <v>0</v>
      </c>
    </row>
    <row r="68" spans="1:5" ht="18">
      <c r="A68" s="1"/>
      <c r="B68" s="15" t="s">
        <v>139</v>
      </c>
      <c r="C68" s="23"/>
      <c r="D68" s="1" t="str">
        <f>IF(SUM(E65:E67)&gt;=3,"PASS","FAIL")</f>
        <v>FAIL</v>
      </c>
      <c r="E68" s="20">
        <f>SUM(E65:E67)</f>
        <v>0</v>
      </c>
    </row>
    <row r="69" spans="1:5" ht="12.75">
      <c r="A69" s="20"/>
      <c r="B69" s="3" t="s">
        <v>146</v>
      </c>
      <c r="C69" s="5"/>
      <c r="D69" s="5"/>
      <c r="E69" s="20"/>
    </row>
    <row r="70" spans="1:5" ht="22.5">
      <c r="A70" s="23" t="s">
        <v>129</v>
      </c>
      <c r="B70" s="5" t="s">
        <v>28</v>
      </c>
      <c r="C70" s="12"/>
      <c r="D70" s="11"/>
      <c r="E70" s="1">
        <f>IF(D70="Y",3,0)</f>
        <v>0</v>
      </c>
    </row>
    <row r="71" spans="1:5" ht="12.75">
      <c r="A71" s="1"/>
      <c r="B71" s="5" t="s">
        <v>29</v>
      </c>
      <c r="C71" s="12"/>
      <c r="D71" s="11"/>
      <c r="E71" s="1">
        <f>IF(D71="Y",1,0)</f>
        <v>0</v>
      </c>
    </row>
    <row r="72" spans="1:5" ht="12.75">
      <c r="A72" s="1"/>
      <c r="B72" s="5" t="s">
        <v>30</v>
      </c>
      <c r="C72" s="13"/>
      <c r="D72" s="11"/>
      <c r="E72" s="1">
        <f>IF(D72="Y",1,0)</f>
        <v>0</v>
      </c>
    </row>
    <row r="73" spans="1:5" ht="12.75">
      <c r="A73" s="23"/>
      <c r="B73" s="5" t="s">
        <v>31</v>
      </c>
      <c r="C73" s="12"/>
      <c r="D73" s="11"/>
      <c r="E73" s="1">
        <f>IF(D73="Y",1,0)</f>
        <v>0</v>
      </c>
    </row>
    <row r="74" spans="1:5" ht="18">
      <c r="A74" s="20"/>
      <c r="B74" s="15" t="s">
        <v>139</v>
      </c>
      <c r="C74" s="23"/>
      <c r="D74" s="1" t="str">
        <f>IF(SUM(E70:E73)&gt;=4,"PASS","FAIL")</f>
        <v>FAIL</v>
      </c>
      <c r="E74" s="20">
        <f>SUM(E70:E73)</f>
        <v>0</v>
      </c>
    </row>
    <row r="75" spans="2:5" ht="12.75">
      <c r="B75" s="3" t="s">
        <v>148</v>
      </c>
      <c r="C75" s="5"/>
      <c r="D75" s="5"/>
      <c r="E75" s="20"/>
    </row>
    <row r="76" spans="1:5" ht="12.75">
      <c r="A76" s="1" t="s">
        <v>129</v>
      </c>
      <c r="B76" s="5" t="s">
        <v>32</v>
      </c>
      <c r="C76" s="12"/>
      <c r="D76" s="11"/>
      <c r="E76" s="1">
        <f>IF(D76="Y",4,0)</f>
        <v>0</v>
      </c>
    </row>
    <row r="77" spans="1:5" ht="22.5">
      <c r="A77" s="1" t="s">
        <v>129</v>
      </c>
      <c r="B77" s="5" t="s">
        <v>33</v>
      </c>
      <c r="C77" s="12"/>
      <c r="D77" s="11"/>
      <c r="E77" s="1">
        <f>IF(D77="Y",4,0)</f>
        <v>0</v>
      </c>
    </row>
    <row r="78" spans="1:5" ht="12.75">
      <c r="A78" s="1" t="s">
        <v>129</v>
      </c>
      <c r="B78" s="5" t="s">
        <v>34</v>
      </c>
      <c r="C78" s="12"/>
      <c r="D78" s="11"/>
      <c r="E78" s="1">
        <f>IF(D78="Y",4,0)</f>
        <v>0</v>
      </c>
    </row>
    <row r="79" spans="1:5" ht="12.75">
      <c r="A79" s="1"/>
      <c r="B79" s="5" t="s">
        <v>35</v>
      </c>
      <c r="C79" s="12"/>
      <c r="D79" s="11"/>
      <c r="E79" s="1">
        <f>IF(D79="Y",1,0)</f>
        <v>0</v>
      </c>
    </row>
    <row r="80" spans="1:5" ht="12.75">
      <c r="A80" s="1"/>
      <c r="B80" s="5" t="s">
        <v>36</v>
      </c>
      <c r="C80" s="12"/>
      <c r="D80" s="11"/>
      <c r="E80" s="1">
        <f>IF(D80="Y",1,0)</f>
        <v>0</v>
      </c>
    </row>
    <row r="81" spans="1:5" ht="12.75">
      <c r="A81" s="1"/>
      <c r="B81" s="5" t="s">
        <v>37</v>
      </c>
      <c r="C81" s="12"/>
      <c r="D81" s="11"/>
      <c r="E81" s="1">
        <f>IF(D81="Y",1,0)</f>
        <v>0</v>
      </c>
    </row>
    <row r="82" spans="1:5" ht="12.75">
      <c r="A82" s="1"/>
      <c r="B82" s="5" t="s">
        <v>38</v>
      </c>
      <c r="C82" s="13"/>
      <c r="D82" s="11"/>
      <c r="E82" s="1">
        <f>IF(D82="Y",1,0)</f>
        <v>0</v>
      </c>
    </row>
    <row r="83" spans="2:5" ht="12.75">
      <c r="B83" s="5" t="s">
        <v>39</v>
      </c>
      <c r="C83" s="12"/>
      <c r="D83" s="11"/>
      <c r="E83" s="1">
        <f>IF(D83="Y",1,0)</f>
        <v>0</v>
      </c>
    </row>
    <row r="84" spans="1:5" ht="18">
      <c r="A84" s="23"/>
      <c r="B84" s="15" t="s">
        <v>141</v>
      </c>
      <c r="C84" s="26"/>
      <c r="D84" s="1" t="str">
        <f>IF(SUM(E76:E83)&gt;=14,"PASS","FAIL")</f>
        <v>FAIL</v>
      </c>
      <c r="E84" s="20">
        <f>SUM(E76:E83)</f>
        <v>0</v>
      </c>
    </row>
    <row r="85" spans="2:5" ht="12.75">
      <c r="B85" s="3" t="s">
        <v>149</v>
      </c>
      <c r="C85" s="5"/>
      <c r="D85" s="5"/>
      <c r="E85" s="1"/>
    </row>
    <row r="86" spans="1:5" ht="12.75">
      <c r="A86" s="1" t="s">
        <v>129</v>
      </c>
      <c r="B86" s="5" t="s">
        <v>40</v>
      </c>
      <c r="C86" s="12"/>
      <c r="D86" s="11"/>
      <c r="E86" s="1">
        <f>IF(D86="Y",3,0)</f>
        <v>0</v>
      </c>
    </row>
    <row r="87" spans="1:5" ht="22.5">
      <c r="A87" s="1"/>
      <c r="B87" s="5" t="s">
        <v>41</v>
      </c>
      <c r="C87" s="12"/>
      <c r="D87" s="11"/>
      <c r="E87" s="1">
        <f>IF(D87="Y",1,0)</f>
        <v>0</v>
      </c>
    </row>
    <row r="88" spans="1:5" ht="22.5">
      <c r="A88" s="1"/>
      <c r="B88" s="5" t="s">
        <v>42</v>
      </c>
      <c r="C88" s="12"/>
      <c r="D88" s="11"/>
      <c r="E88" s="1">
        <f>IF(D88="Y",1,0)</f>
        <v>0</v>
      </c>
    </row>
    <row r="89" spans="1:5" ht="22.5">
      <c r="A89" s="20"/>
      <c r="B89" s="5" t="s">
        <v>43</v>
      </c>
      <c r="C89" s="13"/>
      <c r="D89" s="11"/>
      <c r="E89" s="1">
        <f>IF(D89="Y",1,0)</f>
        <v>0</v>
      </c>
    </row>
    <row r="90" spans="1:5" ht="18">
      <c r="A90" s="23"/>
      <c r="B90" s="15" t="s">
        <v>139</v>
      </c>
      <c r="C90" s="23"/>
      <c r="D90" s="1" t="str">
        <f>IF(SUM(E86:E89)&gt;=4,"PASS","FAIL")</f>
        <v>FAIL</v>
      </c>
      <c r="E90" s="20">
        <f>SUM(E86:E89)</f>
        <v>0</v>
      </c>
    </row>
    <row r="91" spans="1:5" ht="12.75">
      <c r="A91" s="1"/>
      <c r="B91" s="3" t="s">
        <v>150</v>
      </c>
      <c r="C91" s="5"/>
      <c r="D91" s="5"/>
      <c r="E91" s="1"/>
    </row>
    <row r="92" spans="1:5" ht="12.75">
      <c r="A92" s="1" t="s">
        <v>129</v>
      </c>
      <c r="B92" s="5" t="s">
        <v>44</v>
      </c>
      <c r="C92" s="12"/>
      <c r="D92" s="11"/>
      <c r="E92" s="1">
        <f>IF(D92="Y",3,0)</f>
        <v>0</v>
      </c>
    </row>
    <row r="93" spans="1:5" ht="22.5">
      <c r="A93" s="1"/>
      <c r="B93" s="5" t="s">
        <v>45</v>
      </c>
      <c r="C93" s="12"/>
      <c r="D93" s="11"/>
      <c r="E93" s="1">
        <f>IF(D93="Y",1,0)</f>
        <v>0</v>
      </c>
    </row>
    <row r="94" spans="1:5" ht="22.5">
      <c r="A94" s="1"/>
      <c r="B94" s="5" t="s">
        <v>46</v>
      </c>
      <c r="C94" s="12"/>
      <c r="D94" s="11"/>
      <c r="E94" s="1">
        <f>IF(D94="Y",1,0)</f>
        <v>0</v>
      </c>
    </row>
    <row r="95" spans="1:5" ht="22.5">
      <c r="A95" s="20"/>
      <c r="B95" s="5" t="s">
        <v>47</v>
      </c>
      <c r="C95" s="13"/>
      <c r="D95" s="11"/>
      <c r="E95" s="1">
        <f>IF(D95="Y",1,0)</f>
        <v>0</v>
      </c>
    </row>
    <row r="96" spans="1:5" ht="18">
      <c r="A96" s="35"/>
      <c r="B96" s="15" t="s">
        <v>139</v>
      </c>
      <c r="C96" s="23"/>
      <c r="D96" s="1" t="str">
        <f>IF(SUM(E92:E95)&gt;=4,"PASS","FAIL")</f>
        <v>FAIL</v>
      </c>
      <c r="E96" s="20">
        <f>SUM(E92:E95)</f>
        <v>0</v>
      </c>
    </row>
    <row r="97" spans="1:5" ht="12.75">
      <c r="A97" s="1"/>
      <c r="B97" s="3" t="s">
        <v>151</v>
      </c>
      <c r="C97" s="5"/>
      <c r="D97" s="5"/>
      <c r="E97" s="1"/>
    </row>
    <row r="98" spans="1:5" ht="22.5">
      <c r="A98" s="1" t="s">
        <v>129</v>
      </c>
      <c r="B98" s="5" t="s">
        <v>48</v>
      </c>
      <c r="C98" s="12"/>
      <c r="D98" s="11"/>
      <c r="E98" s="1">
        <f>IF(D98="Y",2,0)</f>
        <v>0</v>
      </c>
    </row>
    <row r="99" spans="1:5" ht="22.5">
      <c r="A99" s="1" t="s">
        <v>129</v>
      </c>
      <c r="B99" s="5" t="s">
        <v>49</v>
      </c>
      <c r="C99" s="12"/>
      <c r="D99" s="11"/>
      <c r="E99" s="1">
        <f>IF(D99="Y",2,0)</f>
        <v>0</v>
      </c>
    </row>
    <row r="100" spans="1:5" ht="22.5">
      <c r="A100" s="1"/>
      <c r="B100" s="5" t="s">
        <v>50</v>
      </c>
      <c r="C100" s="12"/>
      <c r="D100" s="11"/>
      <c r="E100" s="1">
        <f>IF(D100="Y",1,0)</f>
        <v>0</v>
      </c>
    </row>
    <row r="101" spans="1:5" ht="22.5">
      <c r="A101" s="20"/>
      <c r="B101" s="5" t="s">
        <v>51</v>
      </c>
      <c r="C101" s="13"/>
      <c r="D101" s="11"/>
      <c r="E101" s="1">
        <f>IF(D101="Y",1,0)</f>
        <v>0</v>
      </c>
    </row>
    <row r="102" spans="1:5" ht="18">
      <c r="A102" s="23"/>
      <c r="B102" s="15" t="s">
        <v>139</v>
      </c>
      <c r="C102" s="23"/>
      <c r="D102" s="1" t="str">
        <f>IF(SUM(E98:E101)&gt;=5,"PASS","FAIL")</f>
        <v>FAIL</v>
      </c>
      <c r="E102" s="20">
        <f>SUM(E98:E101)</f>
        <v>0</v>
      </c>
    </row>
    <row r="103" spans="1:5" ht="12.75">
      <c r="A103" s="1"/>
      <c r="B103" s="3" t="s">
        <v>152</v>
      </c>
      <c r="C103" s="5"/>
      <c r="D103" s="5"/>
      <c r="E103" s="1"/>
    </row>
    <row r="104" spans="1:5" ht="22.5">
      <c r="A104" s="1" t="s">
        <v>129</v>
      </c>
      <c r="B104" s="5" t="s">
        <v>52</v>
      </c>
      <c r="C104" s="12"/>
      <c r="D104" s="11"/>
      <c r="E104" s="1">
        <f>IF(D104="Y",5,0)</f>
        <v>0</v>
      </c>
    </row>
    <row r="105" spans="1:5" ht="22.5">
      <c r="A105" s="1" t="s">
        <v>129</v>
      </c>
      <c r="B105" s="5" t="s">
        <v>53</v>
      </c>
      <c r="C105" s="12"/>
      <c r="D105" s="11"/>
      <c r="E105" s="1">
        <f>IF(D105="Y",5,0)</f>
        <v>0</v>
      </c>
    </row>
    <row r="106" spans="1:5" ht="22.5">
      <c r="A106" s="1"/>
      <c r="B106" s="5" t="s">
        <v>54</v>
      </c>
      <c r="C106" s="12"/>
      <c r="D106" s="11"/>
      <c r="E106" s="1">
        <f>IF(D106="Y",1,0)</f>
        <v>0</v>
      </c>
    </row>
    <row r="107" spans="1:5" ht="22.5">
      <c r="A107" s="1"/>
      <c r="B107" s="5" t="s">
        <v>55</v>
      </c>
      <c r="C107" s="12"/>
      <c r="D107" s="11"/>
      <c r="E107" s="1">
        <f>IF(D107="Y",1,0)</f>
        <v>0</v>
      </c>
    </row>
    <row r="108" spans="1:5" ht="22.5">
      <c r="A108" s="1"/>
      <c r="B108" s="5" t="s">
        <v>56</v>
      </c>
      <c r="C108" s="12"/>
      <c r="D108" s="11"/>
      <c r="E108" s="1">
        <f>IF(D108="Y",1,0)</f>
        <v>0</v>
      </c>
    </row>
    <row r="109" spans="1:5" ht="22.5">
      <c r="A109" s="20"/>
      <c r="B109" s="5" t="s">
        <v>57</v>
      </c>
      <c r="C109" s="12"/>
      <c r="D109" s="11"/>
      <c r="E109" s="1">
        <f>IF(D109="Y",1,0)</f>
        <v>0</v>
      </c>
    </row>
    <row r="110" spans="1:5" ht="22.5">
      <c r="A110" s="36"/>
      <c r="B110" s="5" t="s">
        <v>58</v>
      </c>
      <c r="C110" s="13"/>
      <c r="D110" s="11"/>
      <c r="E110" s="1">
        <f>IF(D110="Y",1,0)</f>
        <v>0</v>
      </c>
    </row>
    <row r="111" spans="1:5" ht="18">
      <c r="A111" s="1"/>
      <c r="B111" s="15" t="s">
        <v>141</v>
      </c>
      <c r="C111" s="23"/>
      <c r="D111" s="1" t="str">
        <f>IF(SUM(E104:E110)&gt;=12,"PASS","FAIL")</f>
        <v>FAIL</v>
      </c>
      <c r="E111" s="20">
        <f>SUM(E104:E110)</f>
        <v>0</v>
      </c>
    </row>
    <row r="112" spans="1:5" ht="12.75">
      <c r="A112" s="1"/>
      <c r="B112" s="3" t="s">
        <v>153</v>
      </c>
      <c r="C112" s="5"/>
      <c r="D112" s="5"/>
      <c r="E112" s="1"/>
    </row>
    <row r="113" spans="1:5" ht="22.5">
      <c r="A113" s="1" t="s">
        <v>129</v>
      </c>
      <c r="B113" s="5" t="s">
        <v>256</v>
      </c>
      <c r="C113" s="12"/>
      <c r="D113" s="11"/>
      <c r="E113" s="1">
        <f>IF(D113="Y",3,0)</f>
        <v>0</v>
      </c>
    </row>
    <row r="114" spans="1:5" ht="22.5">
      <c r="A114" s="1" t="s">
        <v>129</v>
      </c>
      <c r="B114" s="5" t="s">
        <v>257</v>
      </c>
      <c r="C114" s="12"/>
      <c r="D114" s="11"/>
      <c r="E114" s="1">
        <f>IF(D114="Y",3,0)</f>
        <v>0</v>
      </c>
    </row>
    <row r="115" spans="1:5" ht="22.5">
      <c r="A115" s="1" t="s">
        <v>129</v>
      </c>
      <c r="B115" s="5" t="s">
        <v>258</v>
      </c>
      <c r="C115" s="12"/>
      <c r="D115" s="11"/>
      <c r="E115" s="1">
        <f>IF(D115="Y",3,0)</f>
        <v>0</v>
      </c>
    </row>
    <row r="116" spans="1:5" ht="22.5">
      <c r="A116" s="1"/>
      <c r="B116" s="5" t="s">
        <v>259</v>
      </c>
      <c r="C116" s="12"/>
      <c r="D116" s="11"/>
      <c r="E116" s="1">
        <f>IF(D116="Y",1,0)</f>
        <v>0</v>
      </c>
    </row>
    <row r="117" spans="1:5" ht="33.75">
      <c r="A117" s="1"/>
      <c r="B117" s="5" t="s">
        <v>260</v>
      </c>
      <c r="C117" s="12"/>
      <c r="D117" s="11"/>
      <c r="E117" s="1">
        <f>IF(D117="Y",1,0)</f>
        <v>0</v>
      </c>
    </row>
    <row r="118" spans="1:5" ht="33.75">
      <c r="A118" s="1"/>
      <c r="B118" s="5" t="s">
        <v>261</v>
      </c>
      <c r="C118" s="12"/>
      <c r="D118" s="11"/>
      <c r="E118" s="1">
        <f>IF(D118="Y",1,0)</f>
        <v>0</v>
      </c>
    </row>
    <row r="119" spans="1:5" ht="22.5">
      <c r="A119" s="20"/>
      <c r="B119" s="5" t="s">
        <v>262</v>
      </c>
      <c r="C119" s="12"/>
      <c r="D119" s="11"/>
      <c r="E119" s="1">
        <f>IF(D119="Y",1,0)</f>
        <v>0</v>
      </c>
    </row>
    <row r="120" spans="1:5" ht="18">
      <c r="A120" s="23"/>
      <c r="B120" s="15" t="s">
        <v>141</v>
      </c>
      <c r="C120" s="23"/>
      <c r="D120" s="1" t="str">
        <f>IF(SUM(E113:E119)&gt;=11,"PASS","FAIL")</f>
        <v>FAIL</v>
      </c>
      <c r="E120" s="20">
        <f>SUM(E113:E119)</f>
        <v>0</v>
      </c>
    </row>
    <row r="121" spans="1:5" ht="12.75">
      <c r="A121" s="1"/>
      <c r="B121" s="3" t="s">
        <v>154</v>
      </c>
      <c r="C121" s="5"/>
      <c r="D121" s="5"/>
      <c r="E121" s="23"/>
    </row>
    <row r="122" spans="1:5" ht="22.5">
      <c r="A122" s="23" t="s">
        <v>129</v>
      </c>
      <c r="B122" s="5" t="s">
        <v>263</v>
      </c>
      <c r="C122" s="12"/>
      <c r="D122" s="11"/>
      <c r="E122" s="1">
        <f>IF(D122="Y",1,0)</f>
        <v>0</v>
      </c>
    </row>
    <row r="123" spans="1:5" ht="22.5">
      <c r="A123" s="23" t="s">
        <v>129</v>
      </c>
      <c r="B123" s="5" t="s">
        <v>264</v>
      </c>
      <c r="C123" s="12"/>
      <c r="D123" s="11"/>
      <c r="E123" s="1">
        <f>IF(D123="Y",1,0)</f>
        <v>0</v>
      </c>
    </row>
    <row r="124" spans="1:5" ht="12.75">
      <c r="A124" s="23" t="s">
        <v>129</v>
      </c>
      <c r="B124" s="5" t="s">
        <v>265</v>
      </c>
      <c r="C124" s="12"/>
      <c r="D124" s="11"/>
      <c r="E124" s="1">
        <f>IF(D124="Y",1,0)</f>
        <v>0</v>
      </c>
    </row>
    <row r="125" spans="1:5" ht="22.5">
      <c r="A125" s="23" t="s">
        <v>129</v>
      </c>
      <c r="B125" s="5" t="s">
        <v>266</v>
      </c>
      <c r="C125" s="12"/>
      <c r="D125" s="11"/>
      <c r="E125" s="1">
        <f>IF(D125="Y",1,0)</f>
        <v>0</v>
      </c>
    </row>
    <row r="126" spans="1:5" ht="22.5">
      <c r="A126" s="23" t="s">
        <v>129</v>
      </c>
      <c r="B126" s="5" t="s">
        <v>267</v>
      </c>
      <c r="C126" s="12"/>
      <c r="D126" s="11"/>
      <c r="E126" s="1">
        <f>IF(D126="Y",1,0)</f>
        <v>0</v>
      </c>
    </row>
    <row r="127" spans="1:5" ht="18">
      <c r="A127" s="23"/>
      <c r="B127" s="15" t="s">
        <v>140</v>
      </c>
      <c r="C127" s="23"/>
      <c r="D127" s="1" t="str">
        <f>IF(SUM(E122:E126)&gt;=5,"PASS","FAIL")</f>
        <v>FAIL</v>
      </c>
      <c r="E127" s="20">
        <f>SUM(E122:E126)</f>
        <v>0</v>
      </c>
    </row>
    <row r="128" spans="1:5" ht="12.75">
      <c r="A128" s="23"/>
      <c r="B128" s="28"/>
      <c r="C128" s="39"/>
      <c r="D128" s="38"/>
      <c r="E128" s="30"/>
    </row>
    <row r="129" spans="1:5" ht="12.75">
      <c r="A129" s="23"/>
      <c r="B129" s="28"/>
      <c r="C129" s="39"/>
      <c r="D129" s="38"/>
      <c r="E129" s="30"/>
    </row>
    <row r="130" spans="1:5" ht="12.75">
      <c r="A130" s="23"/>
      <c r="B130" s="28"/>
      <c r="C130" s="39"/>
      <c r="D130" s="38"/>
      <c r="E130" s="30"/>
    </row>
    <row r="131" spans="1:5" ht="12.75">
      <c r="A131" s="23"/>
      <c r="B131" s="28"/>
      <c r="C131" s="27"/>
      <c r="D131" s="38"/>
      <c r="E131" s="30"/>
    </row>
    <row r="132" spans="2:5" ht="12.75">
      <c r="B132" s="28"/>
      <c r="C132" s="39"/>
      <c r="D132" s="38"/>
      <c r="E132" s="30"/>
    </row>
    <row r="133" spans="2:5" ht="12.75">
      <c r="B133" s="28"/>
      <c r="C133" s="39"/>
      <c r="D133" s="38"/>
      <c r="E133" s="30"/>
    </row>
    <row r="134" spans="2:5" ht="12.75">
      <c r="B134" s="28"/>
      <c r="C134" s="39"/>
      <c r="D134" s="38"/>
      <c r="E134" s="30"/>
    </row>
    <row r="135" spans="2:5" ht="12.75">
      <c r="B135" s="28"/>
      <c r="C135" s="39"/>
      <c r="D135" s="38"/>
      <c r="E135" s="30"/>
    </row>
    <row r="136" spans="2:5" ht="12.75">
      <c r="B136" s="28"/>
      <c r="C136" s="27"/>
      <c r="D136" s="38"/>
      <c r="E136" s="30"/>
    </row>
    <row r="137" ht="12.75">
      <c r="A137" s="23"/>
    </row>
  </sheetData>
  <sheetProtection sheet="1" objects="1" scenarios="1"/>
  <mergeCells count="1">
    <mergeCell ref="B62:E62"/>
  </mergeCells>
  <dataValidations count="1">
    <dataValidation errorStyle="warning" type="list" allowBlank="1" showDropDown="1" showInputMessage="1" showErrorMessage="1" errorTitle="Input Error" error="You must enter either Y (for YES) or N (for No)." sqref="D65:D67 D92:D95 D98:D101 D104:D110 D70:D73 D76:D83 D86:D89 D113:D119 D122:D126 D128:D135">
      <formula1>"Y,y,N,n"</formula1>
    </dataValidation>
  </dataValidation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CCTA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Change Management Self Assessment</dc:title>
  <dc:subject/>
  <dc:creator>AGarvey</dc:creator>
  <cp:keywords/>
  <dc:description/>
  <cp:lastModifiedBy>SKent</cp:lastModifiedBy>
  <cp:lastPrinted>2001-09-17T14:16:09Z</cp:lastPrinted>
  <dcterms:created xsi:type="dcterms:W3CDTF">2001-08-15T08:22:35Z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